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50" windowWidth="17955" windowHeight="10920"/>
  </bookViews>
  <sheets>
    <sheet name="Title" sheetId="8" r:id="rId1"/>
    <sheet name="Capacity,Gen,Fuel" sheetId="2" r:id="rId2"/>
    <sheet name="Emissions" sheetId="6" r:id="rId3"/>
    <sheet name="WindCurtailment" sheetId="7" r:id="rId4"/>
  </sheets>
  <calcPr calcId="145621" calcMode="manual"/>
</workbook>
</file>

<file path=xl/calcChain.xml><?xml version="1.0" encoding="utf-8"?>
<calcChain xmlns="http://schemas.openxmlformats.org/spreadsheetml/2006/main">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AA236"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Z68" i="2"/>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83" i="2"/>
  <c r="Z70" i="2"/>
  <c r="K91" i="2"/>
  <c r="K251" i="2" s="1"/>
  <c r="M91" i="2"/>
  <c r="Z23" i="2"/>
  <c r="E145" i="2"/>
  <c r="M145" i="2"/>
  <c r="U145" i="2"/>
  <c r="Z88" i="2"/>
  <c r="Z87" i="2"/>
  <c r="Z80" i="2"/>
  <c r="Z76" i="2"/>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X199" i="2" s="1"/>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61" i="2" s="1"/>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Z107" i="6" l="1"/>
  <c r="Z134" i="6"/>
  <c r="R251" i="2"/>
  <c r="Z164" i="2"/>
  <c r="Z167" i="2"/>
  <c r="Z80" i="6"/>
  <c r="B251" i="2"/>
  <c r="Z154" i="2"/>
  <c r="Z152" i="2"/>
  <c r="D58" i="2"/>
  <c r="Q58" i="2"/>
  <c r="V58" i="2"/>
  <c r="X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<sst xmlns="http://schemas.openxmlformats.org/spreadsheetml/2006/main" count="808" uniqueCount="85">
  <si>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</si>
  <si>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</si>
  <si>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</si>
  <si>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</si>
  <si>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</si>
  <si>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</si>
  <si>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</si>
  <si>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</si>
  <si>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</si>
  <si>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</si>
  <si>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</si>
  <si>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</si>
  <si>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</si>
  <si>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</si>
  <si>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</si>
  <si>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</si>
  <si>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</si>
  <si>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</si>
  <si>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</si>
  <si>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</si>
  <si>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</si>
  <si>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</si>
  <si>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</si>
  <si>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</si>
  <si>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</si>
  <si>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</si>
  <si>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</si>
  <si>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</si>
  <si>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</si>
  <si>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</si>
  <si>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</si>
  <si>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</si>
  <si>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</si>
  <si>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</si>
  <si>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</si>
  <si>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</si>
  <si>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</si>
  <si>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</si>
  <si>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</si>
  <si>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</si>
  <si>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</si>
  <si>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</si>
  <si>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</si>
  <si>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</si>
  <si>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</si>
  <si>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</si>
  <si>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</si>
  <si>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</si>
  <si>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</si>
  <si>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</si>
  <si>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</si>
  <si>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</si>
  <si>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</si>
  <si>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</si>
  <si>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</si>
  <si>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</si>
  <si>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</si>
  <si>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</si>
  <si>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</si>
  <si>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</si>
  <si>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</si>
  <si>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</si>
  <si>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</si>
  <si>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</si>
  <si>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</si>
  <si>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</si>
  <si>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</si>
  <si>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</si>
  <si>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</si>
  <si>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</si>
  <si>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</si>
  <si>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</si>
  <si>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</si>
  <si>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</si>
  <si>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</si>
  <si>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</si>
  <si>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</si>
  <si>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</si>
  <si>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</si>
  <si>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</si>
  <si>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</si>
  <si>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</si>
  <si>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</si>
  <si>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</si>
  <si>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1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</si>
</sst>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3" xfId="0" applyNumberFormat="1" applyBorder="1"/>
    <xf numFmtId="37" fontId="0" fillId="0" borderId="11" xfId="0" applyNumberFormat="1" applyBorder="1"/>
    <xf numFmtId="37" fontId="0" fillId="0" borderId="12" xfId="0" applyNumberFormat="1" applyBorder="1"/>
    <xf numFmtId="37" fontId="0" fillId="0" borderId="10" xfId="0" applyNumberFormat="1" applyBorder="1"/>
    <xf numFmtId="37" fontId="0" fillId="0" borderId="14" xfId="0" applyNumberFormat="1" applyBorder="1"/>
    <xf numFmtId="37" fontId="0" fillId="0" borderId="0" xfId="0" applyNumberFormat="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workbookViewId="0">
      <selection activeCell="A43" sqref="A43"/>
    </sheetView>
  </sheetViews>
  <sheetFormatPr defaultRowHeight="12.75" x14ac:dyDescent="0.2"/>
  <cols>
    <col min="1" max="1" width="16.28515625" customWidth="1"/>
    <col min="2" max="2" width="12.7109375" bestFit="1" customWidth="1"/>
    <col min="3" max="3" width="13.710937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26">
        <v>0</v>
      </c>
      <c r="C3" s="26">
        <v>13</v>
      </c>
      <c r="D3" s="26">
        <v>0</v>
      </c>
      <c r="E3" s="26">
        <v>0</v>
      </c>
      <c r="F3" s="26">
        <v>210.31</v>
      </c>
      <c r="G3" s="26">
        <v>0</v>
      </c>
      <c r="H3" s="26">
        <v>309.41000100000002</v>
      </c>
      <c r="I3" s="26">
        <v>0</v>
      </c>
      <c r="J3" s="26">
        <v>0</v>
      </c>
      <c r="K3" s="26">
        <v>747.01700500000004</v>
      </c>
      <c r="L3" s="26">
        <v>0</v>
      </c>
      <c r="M3" s="26">
        <v>0</v>
      </c>
      <c r="N3" s="26">
        <v>0</v>
      </c>
      <c r="O3" s="26">
        <v>0</v>
      </c>
      <c r="P3" s="26">
        <v>57.1</v>
      </c>
      <c r="Q3" s="26">
        <v>80.300000000000011</v>
      </c>
      <c r="R3" s="26">
        <v>371.10000000000008</v>
      </c>
      <c r="S3" s="26">
        <v>335</v>
      </c>
      <c r="T3" s="26">
        <v>0</v>
      </c>
      <c r="U3" s="26">
        <v>0</v>
      </c>
      <c r="V3" s="26">
        <v>22.200001</v>
      </c>
      <c r="W3" s="26">
        <v>485</v>
      </c>
      <c r="X3" s="26">
        <v>527</v>
      </c>
      <c r="Y3" s="26">
        <v>0</v>
      </c>
      <c r="Z3" s="2">
        <f t="shared" ref="Z3:Z25" si="0">SUM(B3:Y3)</f>
        <v>3157.4370070000004</v>
      </c>
    </row>
    <row r="4" spans="1:26" x14ac:dyDescent="0.2">
      <c r="A4" t="s">
        <v>4</v>
      </c>
      <c r="B4" s="26">
        <v>21285.399993999999</v>
      </c>
      <c r="C4" s="26">
        <v>22093.399990999998</v>
      </c>
      <c r="D4" s="26">
        <v>7.5</v>
      </c>
      <c r="E4" s="26">
        <v>9564</v>
      </c>
      <c r="F4" s="26">
        <v>9237.7000120000012</v>
      </c>
      <c r="G4" s="26">
        <v>5677.7000120000002</v>
      </c>
      <c r="H4" s="26">
        <v>6656.5799869999992</v>
      </c>
      <c r="I4" s="26">
        <v>6409.2300110000006</v>
      </c>
      <c r="J4" s="26">
        <v>383.48199399999999</v>
      </c>
      <c r="K4" s="26">
        <v>4863.5200380000006</v>
      </c>
      <c r="L4" s="26">
        <v>5811</v>
      </c>
      <c r="M4" s="26">
        <v>879.91099699999995</v>
      </c>
      <c r="N4" s="26">
        <v>945</v>
      </c>
      <c r="O4" s="26">
        <v>4199.4899939999996</v>
      </c>
      <c r="P4" s="26">
        <v>10893.600066000001</v>
      </c>
      <c r="Q4" s="26">
        <v>5509</v>
      </c>
      <c r="R4" s="26">
        <v>31678.800048000005</v>
      </c>
      <c r="S4" s="26">
        <v>26658.399964</v>
      </c>
      <c r="T4" s="26">
        <v>1104.1300099999999</v>
      </c>
      <c r="U4" s="26">
        <v>7200.1619209999999</v>
      </c>
      <c r="V4" s="26">
        <v>11914.5</v>
      </c>
      <c r="W4" s="26">
        <v>13808.200012000001</v>
      </c>
      <c r="X4" s="26">
        <v>1066.200012</v>
      </c>
      <c r="Y4" s="26">
        <v>547.6</v>
      </c>
      <c r="Z4" s="2">
        <f t="shared" si="0"/>
        <v>208394.50506299999</v>
      </c>
    </row>
    <row r="5" spans="1:26" x14ac:dyDescent="0.2">
      <c r="A5" t="s">
        <v>5</v>
      </c>
      <c r="B5" s="26">
        <v>0</v>
      </c>
      <c r="C5" s="26">
        <v>0</v>
      </c>
      <c r="D5" s="26">
        <v>0</v>
      </c>
      <c r="E5" s="26">
        <v>0</v>
      </c>
      <c r="F5" s="26">
        <v>0</v>
      </c>
      <c r="G5" s="26">
        <v>0</v>
      </c>
      <c r="H5" s="26">
        <v>0</v>
      </c>
      <c r="I5" s="26">
        <v>0</v>
      </c>
      <c r="J5" s="26">
        <v>0</v>
      </c>
      <c r="K5" s="26">
        <v>0</v>
      </c>
      <c r="L5" s="26">
        <v>0</v>
      </c>
      <c r="M5" s="26">
        <v>0</v>
      </c>
      <c r="N5" s="26">
        <v>0</v>
      </c>
      <c r="O5" s="26">
        <v>0</v>
      </c>
      <c r="P5" s="26">
        <v>0</v>
      </c>
      <c r="Q5" s="26">
        <v>0</v>
      </c>
      <c r="R5" s="26">
        <v>0</v>
      </c>
      <c r="S5" s="26">
        <v>0</v>
      </c>
      <c r="T5" s="26">
        <v>0</v>
      </c>
      <c r="U5" s="26">
        <v>0</v>
      </c>
      <c r="V5" s="26">
        <v>0</v>
      </c>
      <c r="W5" s="26">
        <v>0</v>
      </c>
      <c r="X5" s="26">
        <v>0</v>
      </c>
      <c r="Y5" s="26">
        <v>0</v>
      </c>
      <c r="Z5" s="2">
        <f t="shared" si="0"/>
        <v>0</v>
      </c>
    </row>
    <row r="6" spans="1:26" x14ac:dyDescent="0.2">
      <c r="A6" t="s">
        <v>6</v>
      </c>
      <c r="B6" s="26">
        <v>0</v>
      </c>
      <c r="C6" s="26">
        <v>7949.6000060000006</v>
      </c>
      <c r="D6" s="26">
        <v>387</v>
      </c>
      <c r="E6" s="26">
        <v>0</v>
      </c>
      <c r="F6" s="26">
        <v>49.08</v>
      </c>
      <c r="G6" s="26">
        <v>44</v>
      </c>
      <c r="H6" s="26">
        <v>511.96001200000001</v>
      </c>
      <c r="I6" s="26">
        <v>0</v>
      </c>
      <c r="J6" s="26">
        <v>1205.4340309999998</v>
      </c>
      <c r="K6" s="26">
        <v>2001.394</v>
      </c>
      <c r="L6" s="26">
        <v>0</v>
      </c>
      <c r="M6" s="26">
        <v>6.02</v>
      </c>
      <c r="N6" s="26">
        <v>75.700001999999998</v>
      </c>
      <c r="O6" s="26">
        <v>3732.2999870000008</v>
      </c>
      <c r="P6" s="26">
        <v>2079.7000380000004</v>
      </c>
      <c r="Q6" s="26">
        <v>989.89999799999998</v>
      </c>
      <c r="R6" s="26">
        <v>1568.1000090000002</v>
      </c>
      <c r="S6" s="26">
        <v>0</v>
      </c>
      <c r="T6" s="26">
        <v>3948.6939849999981</v>
      </c>
      <c r="U6" s="26">
        <v>1976.4919900000002</v>
      </c>
      <c r="V6" s="26">
        <v>1016</v>
      </c>
      <c r="W6" s="26">
        <v>821</v>
      </c>
      <c r="X6" s="26">
        <v>450.800004</v>
      </c>
      <c r="Y6" s="26">
        <v>549.10000600000001</v>
      </c>
      <c r="Z6" s="2">
        <f t="shared" si="0"/>
        <v>29362.274067999999</v>
      </c>
    </row>
    <row r="7" spans="1:26" x14ac:dyDescent="0.2">
      <c r="A7" t="s">
        <v>7</v>
      </c>
      <c r="B7" s="26">
        <v>720</v>
      </c>
      <c r="C7" s="26">
        <v>0</v>
      </c>
      <c r="D7" s="26">
        <v>0</v>
      </c>
      <c r="E7" s="26">
        <v>83.199996999999996</v>
      </c>
      <c r="F7" s="26">
        <v>139.16999799999999</v>
      </c>
      <c r="G7" s="26">
        <v>2678.5</v>
      </c>
      <c r="H7" s="26">
        <v>2932.54</v>
      </c>
      <c r="I7" s="26">
        <v>615</v>
      </c>
      <c r="J7" s="26">
        <v>1064.8270199999999</v>
      </c>
      <c r="K7" s="26">
        <v>0</v>
      </c>
      <c r="L7" s="26">
        <v>515</v>
      </c>
      <c r="M7" s="26">
        <v>0</v>
      </c>
      <c r="N7" s="26">
        <v>0</v>
      </c>
      <c r="O7" s="26">
        <v>0</v>
      </c>
      <c r="P7" s="26">
        <v>126.1</v>
      </c>
      <c r="Q7" s="26">
        <v>575.5</v>
      </c>
      <c r="R7" s="26">
        <v>3450.5999940000002</v>
      </c>
      <c r="S7" s="26">
        <v>540</v>
      </c>
      <c r="T7" s="26">
        <v>4001.1119950000002</v>
      </c>
      <c r="U7" s="26">
        <v>3181.2429940000006</v>
      </c>
      <c r="V7" s="26">
        <v>20.9</v>
      </c>
      <c r="W7" s="26">
        <v>825</v>
      </c>
      <c r="X7" s="26">
        <v>0</v>
      </c>
      <c r="Y7" s="26">
        <v>169.89999399999999</v>
      </c>
      <c r="Z7" s="2">
        <f t="shared" si="0"/>
        <v>21638.591992000001</v>
      </c>
    </row>
    <row r="8" spans="1:26" x14ac:dyDescent="0.2">
      <c r="A8" t="s">
        <v>8</v>
      </c>
      <c r="B8" s="26">
        <v>0</v>
      </c>
      <c r="C8" s="26">
        <v>0</v>
      </c>
      <c r="D8" s="26">
        <v>0</v>
      </c>
      <c r="E8" s="26">
        <v>0</v>
      </c>
      <c r="F8" s="26">
        <v>0</v>
      </c>
      <c r="G8" s="26">
        <v>0</v>
      </c>
      <c r="H8" s="26">
        <v>0</v>
      </c>
      <c r="I8" s="26">
        <v>0</v>
      </c>
      <c r="J8" s="26">
        <v>0</v>
      </c>
      <c r="K8" s="26">
        <v>0</v>
      </c>
      <c r="L8" s="26">
        <v>0</v>
      </c>
      <c r="M8" s="26">
        <v>0</v>
      </c>
      <c r="N8" s="26">
        <v>0</v>
      </c>
      <c r="O8" s="26">
        <v>0</v>
      </c>
      <c r="P8" s="26">
        <v>9</v>
      </c>
      <c r="Q8" s="26">
        <v>0</v>
      </c>
      <c r="R8" s="26">
        <v>0</v>
      </c>
      <c r="S8" s="26">
        <v>0</v>
      </c>
      <c r="T8" s="26">
        <v>0</v>
      </c>
      <c r="U8" s="26">
        <v>0</v>
      </c>
      <c r="V8" s="26">
        <v>0</v>
      </c>
      <c r="W8" s="26">
        <v>0</v>
      </c>
      <c r="X8" s="26">
        <v>0</v>
      </c>
      <c r="Y8" s="26">
        <v>0</v>
      </c>
      <c r="Z8" s="2">
        <f t="shared" si="0"/>
        <v>9</v>
      </c>
    </row>
    <row r="9" spans="1:26" x14ac:dyDescent="0.2">
      <c r="A9" t="s">
        <v>9</v>
      </c>
      <c r="B9" s="26">
        <v>741.20999400000005</v>
      </c>
      <c r="C9" s="26">
        <v>36.009998000000003</v>
      </c>
      <c r="D9" s="26">
        <v>2215.0600370000002</v>
      </c>
      <c r="E9" s="26">
        <v>141.030002</v>
      </c>
      <c r="F9" s="26">
        <v>130.67999799999998</v>
      </c>
      <c r="G9" s="26">
        <v>359.68000800000004</v>
      </c>
      <c r="H9" s="26">
        <v>501.73000999999999</v>
      </c>
      <c r="I9" s="26">
        <v>197.190001</v>
      </c>
      <c r="J9" s="26">
        <v>179.01999499999999</v>
      </c>
      <c r="K9" s="26">
        <v>2085.7599699999992</v>
      </c>
      <c r="L9" s="26">
        <v>869.92997200000002</v>
      </c>
      <c r="M9" s="26">
        <v>4822.1700980000023</v>
      </c>
      <c r="N9" s="26">
        <v>112.79000100000002</v>
      </c>
      <c r="O9" s="26">
        <v>0</v>
      </c>
      <c r="P9" s="26">
        <v>619.73001099999999</v>
      </c>
      <c r="Q9" s="26">
        <v>1415.5899870000001</v>
      </c>
      <c r="R9" s="26">
        <v>1602.8900150000002</v>
      </c>
      <c r="S9" s="26">
        <v>4116.6699980000003</v>
      </c>
      <c r="T9" s="26">
        <v>19.040000000000003</v>
      </c>
      <c r="U9" s="26">
        <v>2436.2300270000019</v>
      </c>
      <c r="V9" s="26">
        <v>4757.149864</v>
      </c>
      <c r="W9" s="26">
        <v>2392.1599740000001</v>
      </c>
      <c r="X9" s="26">
        <v>8659.4800799999994</v>
      </c>
      <c r="Y9" s="26">
        <v>9590.3999710000007</v>
      </c>
      <c r="Z9" s="2">
        <f t="shared" si="0"/>
        <v>48001.600011000002</v>
      </c>
    </row>
    <row r="10" spans="1:26" x14ac:dyDescent="0.2">
      <c r="A10" t="s">
        <v>10</v>
      </c>
      <c r="B10" s="26">
        <v>107</v>
      </c>
      <c r="C10" s="26">
        <v>265.60000000000002</v>
      </c>
      <c r="D10" s="26">
        <v>100</v>
      </c>
      <c r="E10" s="26">
        <v>80</v>
      </c>
      <c r="F10" s="26">
        <v>208.8</v>
      </c>
      <c r="G10" s="26">
        <v>192</v>
      </c>
      <c r="H10" s="26">
        <v>98.6</v>
      </c>
      <c r="I10" s="26">
        <v>313.3</v>
      </c>
      <c r="J10" s="26">
        <v>72</v>
      </c>
      <c r="K10" s="26">
        <v>88</v>
      </c>
      <c r="L10" s="26">
        <v>160</v>
      </c>
      <c r="M10" s="26">
        <v>176.05000100000001</v>
      </c>
      <c r="N10" s="26">
        <v>81.8</v>
      </c>
      <c r="O10" s="26">
        <v>196.90000000000003</v>
      </c>
      <c r="P10" s="26">
        <v>549.99999600000001</v>
      </c>
      <c r="Q10" s="26">
        <v>599.40000599999996</v>
      </c>
      <c r="R10" s="26">
        <v>1153.49999</v>
      </c>
      <c r="S10" s="26">
        <v>100</v>
      </c>
      <c r="T10" s="26">
        <v>95</v>
      </c>
      <c r="U10" s="26">
        <v>95</v>
      </c>
      <c r="V10" s="26">
        <v>109.30000099999998</v>
      </c>
      <c r="W10" s="26">
        <v>107</v>
      </c>
      <c r="X10" s="26">
        <v>117.89999899999999</v>
      </c>
      <c r="Y10" s="26">
        <v>0</v>
      </c>
      <c r="Z10" s="2">
        <f t="shared" si="0"/>
        <v>5067.149993</v>
      </c>
    </row>
    <row r="11" spans="1:26" x14ac:dyDescent="0.2">
      <c r="A11" t="s">
        <v>11</v>
      </c>
      <c r="B11" s="26">
        <v>5812</v>
      </c>
      <c r="C11" s="26">
        <v>22296.199952000003</v>
      </c>
      <c r="D11" s="26">
        <v>0</v>
      </c>
      <c r="E11" s="26">
        <v>0</v>
      </c>
      <c r="F11" s="26">
        <v>1900</v>
      </c>
      <c r="G11" s="26">
        <v>2343.1999510000001</v>
      </c>
      <c r="H11" s="26">
        <v>2346</v>
      </c>
      <c r="I11" s="26">
        <v>1813.1199959999999</v>
      </c>
      <c r="J11" s="26">
        <v>1456.600036</v>
      </c>
      <c r="K11" s="26">
        <v>4878</v>
      </c>
      <c r="L11" s="26">
        <v>0</v>
      </c>
      <c r="M11" s="26">
        <v>2816</v>
      </c>
      <c r="N11" s="26">
        <v>2129.299927</v>
      </c>
      <c r="O11" s="26">
        <v>0</v>
      </c>
      <c r="P11" s="26">
        <v>9457.4000240000005</v>
      </c>
      <c r="Q11" s="26">
        <v>5405</v>
      </c>
      <c r="R11" s="26">
        <v>20298.099976000001</v>
      </c>
      <c r="S11" s="26">
        <v>14764</v>
      </c>
      <c r="T11" s="26">
        <v>1235.8000489999999</v>
      </c>
      <c r="U11" s="26">
        <v>0</v>
      </c>
      <c r="V11" s="26">
        <v>8896.9699709999986</v>
      </c>
      <c r="W11" s="26">
        <v>19872</v>
      </c>
      <c r="X11" s="26">
        <v>12513</v>
      </c>
      <c r="Y11" s="26">
        <v>0</v>
      </c>
      <c r="Z11" s="2">
        <f t="shared" si="0"/>
        <v>140232.68988200001</v>
      </c>
    </row>
    <row r="12" spans="1:26" x14ac:dyDescent="0.2">
      <c r="A12" t="s">
        <v>12</v>
      </c>
      <c r="B12" s="26">
        <v>59</v>
      </c>
      <c r="C12" s="26">
        <v>0</v>
      </c>
      <c r="D12" s="26">
        <v>0</v>
      </c>
      <c r="E12" s="26">
        <v>0</v>
      </c>
      <c r="F12" s="26">
        <v>1881.599976</v>
      </c>
      <c r="G12" s="26">
        <v>440</v>
      </c>
      <c r="H12" s="26">
        <v>0</v>
      </c>
      <c r="I12" s="26">
        <v>0</v>
      </c>
      <c r="J12" s="26">
        <v>0</v>
      </c>
      <c r="K12" s="26">
        <v>1799</v>
      </c>
      <c r="L12" s="26">
        <v>0</v>
      </c>
      <c r="M12" s="26">
        <v>1405.400024</v>
      </c>
      <c r="N12" s="26">
        <v>0</v>
      </c>
      <c r="O12" s="26">
        <v>0</v>
      </c>
      <c r="P12" s="26">
        <v>1470</v>
      </c>
      <c r="Q12" s="26">
        <v>435</v>
      </c>
      <c r="R12" s="26">
        <v>3632</v>
      </c>
      <c r="S12" s="26">
        <v>1050</v>
      </c>
      <c r="T12" s="26">
        <v>3.39</v>
      </c>
      <c r="U12" s="26">
        <v>129</v>
      </c>
      <c r="V12" s="26">
        <v>1742.5000459999999</v>
      </c>
      <c r="W12" s="26">
        <v>2756</v>
      </c>
      <c r="X12" s="26">
        <v>122.099998</v>
      </c>
      <c r="Y12" s="26">
        <v>0</v>
      </c>
      <c r="Z12" s="2">
        <f t="shared" si="0"/>
        <v>16924.990044000002</v>
      </c>
    </row>
    <row r="13" spans="1:26" x14ac:dyDescent="0.2">
      <c r="A13" t="s">
        <v>13</v>
      </c>
      <c r="B13" s="26">
        <v>85</v>
      </c>
      <c r="C13" s="26">
        <v>100</v>
      </c>
      <c r="D13" s="26">
        <v>0</v>
      </c>
      <c r="E13" s="26">
        <v>410</v>
      </c>
      <c r="F13" s="26">
        <v>0</v>
      </c>
      <c r="G13" s="26">
        <v>0</v>
      </c>
      <c r="H13" s="26">
        <v>0</v>
      </c>
      <c r="I13" s="26">
        <v>0</v>
      </c>
      <c r="J13" s="26">
        <v>0</v>
      </c>
      <c r="K13" s="26">
        <v>264</v>
      </c>
      <c r="L13" s="26">
        <v>0</v>
      </c>
      <c r="M13" s="26">
        <v>0</v>
      </c>
      <c r="N13" s="26">
        <v>0</v>
      </c>
      <c r="O13" s="26">
        <v>0</v>
      </c>
      <c r="P13" s="26">
        <v>28</v>
      </c>
      <c r="Q13" s="26">
        <v>2100.3999999999996</v>
      </c>
      <c r="R13" s="26">
        <v>0</v>
      </c>
      <c r="S13" s="26">
        <v>0</v>
      </c>
      <c r="T13" s="26">
        <v>0</v>
      </c>
      <c r="U13" s="26">
        <v>0</v>
      </c>
      <c r="V13" s="26">
        <v>0</v>
      </c>
      <c r="W13" s="26">
        <v>120</v>
      </c>
      <c r="X13" s="26">
        <v>70</v>
      </c>
      <c r="Y13" s="26">
        <v>0</v>
      </c>
      <c r="Z13" s="2">
        <f t="shared" si="0"/>
        <v>3177.3999999999996</v>
      </c>
    </row>
    <row r="14" spans="1:26" x14ac:dyDescent="0.2">
      <c r="A14" t="s">
        <v>14</v>
      </c>
      <c r="B14" s="26">
        <v>146.060001</v>
      </c>
      <c r="C14" s="26">
        <v>0</v>
      </c>
      <c r="D14" s="26">
        <v>528.10000300000002</v>
      </c>
      <c r="E14" s="26">
        <v>2604.125</v>
      </c>
      <c r="F14" s="26">
        <v>2573.0200239999999</v>
      </c>
      <c r="G14" s="26">
        <v>4310.7000169999992</v>
      </c>
      <c r="H14" s="26">
        <v>4649.1499899999999</v>
      </c>
      <c r="I14" s="26">
        <v>2759.3500140000001</v>
      </c>
      <c r="J14" s="26">
        <v>87.906998999999999</v>
      </c>
      <c r="K14" s="26">
        <v>574.27599899999996</v>
      </c>
      <c r="L14" s="26">
        <v>3307.5</v>
      </c>
      <c r="M14" s="26">
        <v>0</v>
      </c>
      <c r="N14" s="26">
        <v>0</v>
      </c>
      <c r="O14" s="26">
        <v>0</v>
      </c>
      <c r="P14" s="26">
        <v>4624.9000180000012</v>
      </c>
      <c r="Q14" s="26">
        <v>2161.3000009999996</v>
      </c>
      <c r="R14" s="26">
        <v>21351.467847999989</v>
      </c>
      <c r="S14" s="26">
        <v>1097.700012</v>
      </c>
      <c r="T14" s="26">
        <v>306.24399900000003</v>
      </c>
      <c r="U14" s="26">
        <v>1357.9080049999993</v>
      </c>
      <c r="V14" s="26">
        <v>3.7</v>
      </c>
      <c r="W14" s="26">
        <v>966</v>
      </c>
      <c r="X14" s="26">
        <v>0</v>
      </c>
      <c r="Y14" s="26">
        <v>282.10000000000002</v>
      </c>
      <c r="Z14" s="2">
        <f t="shared" si="0"/>
        <v>53691.507929999978</v>
      </c>
    </row>
    <row r="15" spans="1:26" x14ac:dyDescent="0.2">
      <c r="A15" t="s">
        <v>15</v>
      </c>
      <c r="B15" s="26">
        <v>0</v>
      </c>
      <c r="C15" s="26">
        <v>0</v>
      </c>
      <c r="D15" s="26">
        <v>55.399999999999991</v>
      </c>
      <c r="E15" s="26">
        <v>0</v>
      </c>
      <c r="F15" s="26">
        <v>14</v>
      </c>
      <c r="G15" s="26">
        <v>0</v>
      </c>
      <c r="H15" s="26">
        <v>36.6</v>
      </c>
      <c r="I15" s="26">
        <v>0</v>
      </c>
      <c r="J15" s="26">
        <v>19.695999999999998</v>
      </c>
      <c r="K15" s="26">
        <v>8</v>
      </c>
      <c r="L15" s="26">
        <v>24</v>
      </c>
      <c r="M15" s="26">
        <v>0</v>
      </c>
      <c r="N15" s="26">
        <v>0</v>
      </c>
      <c r="O15" s="26">
        <v>264.90000499999996</v>
      </c>
      <c r="P15" s="26">
        <v>72.3</v>
      </c>
      <c r="Q15" s="26">
        <v>0</v>
      </c>
      <c r="R15" s="26">
        <v>94</v>
      </c>
      <c r="S15" s="26">
        <v>0</v>
      </c>
      <c r="T15" s="26">
        <v>197.52399999999983</v>
      </c>
      <c r="U15" s="26">
        <v>0</v>
      </c>
      <c r="V15" s="26">
        <v>0</v>
      </c>
      <c r="W15" s="26">
        <v>0</v>
      </c>
      <c r="X15" s="26">
        <v>0</v>
      </c>
      <c r="Y15" s="26">
        <v>308.10000600000001</v>
      </c>
      <c r="Z15" s="2">
        <f t="shared" si="0"/>
        <v>1094.5200110000001</v>
      </c>
    </row>
    <row r="16" spans="1:26" x14ac:dyDescent="0.2">
      <c r="A16" t="s">
        <v>16</v>
      </c>
      <c r="B16" s="26">
        <v>0</v>
      </c>
      <c r="C16" s="26">
        <v>0</v>
      </c>
      <c r="D16" s="26">
        <v>0</v>
      </c>
      <c r="E16" s="26">
        <v>0</v>
      </c>
      <c r="F16" s="26">
        <v>0</v>
      </c>
      <c r="G16" s="26">
        <v>0</v>
      </c>
      <c r="H16" s="26">
        <v>0</v>
      </c>
      <c r="I16" s="26">
        <v>0</v>
      </c>
      <c r="J16" s="26">
        <v>0</v>
      </c>
      <c r="K16" s="26">
        <v>0</v>
      </c>
      <c r="L16" s="26">
        <v>0</v>
      </c>
      <c r="M16" s="26">
        <v>0</v>
      </c>
      <c r="N16" s="26">
        <v>0</v>
      </c>
      <c r="O16" s="26">
        <v>32</v>
      </c>
      <c r="P16" s="26">
        <v>0</v>
      </c>
      <c r="Q16" s="26">
        <v>0</v>
      </c>
      <c r="R16" s="26">
        <v>0</v>
      </c>
      <c r="S16" s="26">
        <v>0</v>
      </c>
      <c r="T16" s="26">
        <v>0</v>
      </c>
      <c r="U16" s="26">
        <v>0</v>
      </c>
      <c r="V16" s="26">
        <v>0</v>
      </c>
      <c r="W16" s="26">
        <v>0</v>
      </c>
      <c r="X16" s="26">
        <v>3249</v>
      </c>
      <c r="Y16" s="26">
        <v>0</v>
      </c>
      <c r="Z16" s="2">
        <f t="shared" si="0"/>
        <v>3281</v>
      </c>
    </row>
    <row r="17" spans="1:26" x14ac:dyDescent="0.2">
      <c r="A17" t="s">
        <v>17</v>
      </c>
      <c r="B17" s="26">
        <v>3125</v>
      </c>
      <c r="C17" s="26">
        <v>0</v>
      </c>
      <c r="D17" s="26">
        <v>1.5</v>
      </c>
      <c r="E17" s="26">
        <v>0</v>
      </c>
      <c r="F17" s="26">
        <v>0</v>
      </c>
      <c r="G17" s="26">
        <v>6.1</v>
      </c>
      <c r="H17" s="26">
        <v>125.099999</v>
      </c>
      <c r="I17" s="26">
        <v>8.4</v>
      </c>
      <c r="J17" s="26">
        <v>289.90100200000006</v>
      </c>
      <c r="K17" s="26">
        <v>670.54999800000007</v>
      </c>
      <c r="L17" s="26">
        <v>0</v>
      </c>
      <c r="M17" s="26">
        <v>0</v>
      </c>
      <c r="N17" s="26">
        <v>0</v>
      </c>
      <c r="O17" s="26">
        <v>1253.400032</v>
      </c>
      <c r="P17" s="26">
        <v>55</v>
      </c>
      <c r="Q17" s="26">
        <v>91.399999000000008</v>
      </c>
      <c r="R17" s="26">
        <v>177</v>
      </c>
      <c r="S17" s="26">
        <v>20</v>
      </c>
      <c r="T17" s="26">
        <v>1444.6630040000007</v>
      </c>
      <c r="U17" s="26">
        <v>5999.4189469999974</v>
      </c>
      <c r="V17" s="26">
        <v>0</v>
      </c>
      <c r="W17" s="26">
        <v>0</v>
      </c>
      <c r="X17" s="26">
        <v>443</v>
      </c>
      <c r="Y17" s="26">
        <v>19</v>
      </c>
      <c r="Z17" s="2">
        <f t="shared" si="0"/>
        <v>13729.432980999998</v>
      </c>
    </row>
    <row r="18" spans="1:26" x14ac:dyDescent="0.2">
      <c r="A18" t="s">
        <v>18</v>
      </c>
      <c r="B18" s="26">
        <v>185</v>
      </c>
      <c r="C18" s="26">
        <v>0</v>
      </c>
      <c r="D18" s="26">
        <v>0</v>
      </c>
      <c r="E18" s="26">
        <v>0</v>
      </c>
      <c r="F18" s="26">
        <v>0</v>
      </c>
      <c r="G18" s="26">
        <v>0</v>
      </c>
      <c r="H18" s="26">
        <v>134.10000199999999</v>
      </c>
      <c r="I18" s="26">
        <v>107.14999900000001</v>
      </c>
      <c r="J18" s="26">
        <v>0</v>
      </c>
      <c r="K18" s="26">
        <v>49.74</v>
      </c>
      <c r="L18" s="26">
        <v>0</v>
      </c>
      <c r="M18" s="26">
        <v>0</v>
      </c>
      <c r="N18" s="26">
        <v>0</v>
      </c>
      <c r="O18" s="26">
        <v>0</v>
      </c>
      <c r="P18" s="26">
        <v>20</v>
      </c>
      <c r="Q18" s="26">
        <v>24.4</v>
      </c>
      <c r="R18" s="26">
        <v>180</v>
      </c>
      <c r="S18" s="26">
        <v>33</v>
      </c>
      <c r="T18" s="26">
        <v>0</v>
      </c>
      <c r="U18" s="26">
        <v>160</v>
      </c>
      <c r="V18" s="26">
        <v>25.2</v>
      </c>
      <c r="W18" s="26">
        <v>55</v>
      </c>
      <c r="X18" s="26">
        <v>325.40000400000008</v>
      </c>
      <c r="Y18" s="26">
        <v>0</v>
      </c>
      <c r="Z18" s="2">
        <f t="shared" si="0"/>
        <v>1298.9900050000001</v>
      </c>
    </row>
    <row r="19" spans="1:26" x14ac:dyDescent="0.2">
      <c r="A19" t="s">
        <v>19</v>
      </c>
      <c r="B19" s="26">
        <v>262.3</v>
      </c>
      <c r="C19" s="26">
        <v>0</v>
      </c>
      <c r="D19" s="26">
        <v>9205.2000000000007</v>
      </c>
      <c r="E19" s="26">
        <v>11063.5</v>
      </c>
      <c r="F19" s="26">
        <v>10245.5</v>
      </c>
      <c r="G19" s="26">
        <v>11055.5</v>
      </c>
      <c r="H19" s="26">
        <v>78544.399999999994</v>
      </c>
      <c r="I19" s="26">
        <v>3593.4999999999995</v>
      </c>
      <c r="J19" s="26">
        <v>15837.61</v>
      </c>
      <c r="K19" s="26">
        <v>5575.6</v>
      </c>
      <c r="L19" s="26">
        <v>0</v>
      </c>
      <c r="M19" s="26">
        <v>7447.7</v>
      </c>
      <c r="N19" s="26">
        <v>292</v>
      </c>
      <c r="O19" s="26">
        <v>0</v>
      </c>
      <c r="P19" s="26">
        <v>1150</v>
      </c>
      <c r="Q19" s="26">
        <v>2372.3000000000006</v>
      </c>
      <c r="R19" s="26">
        <v>17127.399999999998</v>
      </c>
      <c r="S19" s="26">
        <v>0</v>
      </c>
      <c r="T19" s="26">
        <v>42720.9</v>
      </c>
      <c r="U19" s="26">
        <v>43110.100000000028</v>
      </c>
      <c r="V19" s="26">
        <v>27</v>
      </c>
      <c r="W19" s="26">
        <v>3500</v>
      </c>
      <c r="X19" s="26">
        <v>7172.2999999999984</v>
      </c>
      <c r="Y19" s="26">
        <v>572.59999999999991</v>
      </c>
      <c r="Z19" s="2">
        <f t="shared" si="0"/>
        <v>270875.40999999997</v>
      </c>
    </row>
    <row r="20" spans="1:26" x14ac:dyDescent="0.2">
      <c r="A20" t="s">
        <v>20</v>
      </c>
      <c r="B20" s="26">
        <v>0</v>
      </c>
      <c r="C20" s="26">
        <v>83</v>
      </c>
      <c r="D20" s="26">
        <v>0</v>
      </c>
      <c r="E20" s="26">
        <v>1047</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
        <f t="shared" si="0"/>
        <v>1130</v>
      </c>
    </row>
    <row r="21" spans="1:26" x14ac:dyDescent="0.2">
      <c r="A21" t="s">
        <v>21</v>
      </c>
      <c r="B21" s="26">
        <v>7094.7467280000001</v>
      </c>
      <c r="C21" s="26">
        <v>16717.026864999996</v>
      </c>
      <c r="D21" s="26">
        <v>989.20885199999998</v>
      </c>
      <c r="E21" s="26">
        <v>3932.7791609999995</v>
      </c>
      <c r="F21" s="26">
        <v>4035.6442700000002</v>
      </c>
      <c r="G21" s="26">
        <v>4596.4483069999997</v>
      </c>
      <c r="H21" s="26">
        <v>5985.0557690000005</v>
      </c>
      <c r="I21" s="26">
        <v>1801.8776690000002</v>
      </c>
      <c r="J21" s="26">
        <v>1753.9451449999999</v>
      </c>
      <c r="K21" s="26">
        <v>6284.9732530000001</v>
      </c>
      <c r="L21" s="26">
        <v>2458.7943209999999</v>
      </c>
      <c r="M21" s="26">
        <v>2137.919179</v>
      </c>
      <c r="N21" s="26">
        <v>826.03182900000002</v>
      </c>
      <c r="O21" s="26">
        <v>3273.3913679999996</v>
      </c>
      <c r="P21" s="26">
        <v>5853.2686370000001</v>
      </c>
      <c r="Q21" s="26">
        <v>7324.5328669999999</v>
      </c>
      <c r="R21" s="26">
        <v>18790.012587000001</v>
      </c>
      <c r="S21" s="26">
        <v>15597.695296</v>
      </c>
      <c r="T21" s="26">
        <v>3806.497445</v>
      </c>
      <c r="U21" s="26">
        <v>7683.0428780000011</v>
      </c>
      <c r="V21" s="26">
        <v>10486.720229</v>
      </c>
      <c r="W21" s="26">
        <v>15118.937964000001</v>
      </c>
      <c r="X21" s="26">
        <v>4413.9118589999998</v>
      </c>
      <c r="Y21" s="26">
        <v>1487.2528119999999</v>
      </c>
      <c r="Z21" s="2">
        <f t="shared" si="0"/>
        <v>152449.71529000002</v>
      </c>
    </row>
    <row r="22" spans="1:26" x14ac:dyDescent="0.2">
      <c r="A22" t="s">
        <v>22</v>
      </c>
      <c r="B22" s="26">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
        <f t="shared" si="0"/>
        <v>0</v>
      </c>
    </row>
    <row r="23" spans="1:26" x14ac:dyDescent="0.2">
      <c r="A23" t="s">
        <v>23</v>
      </c>
      <c r="B23" s="26">
        <v>0</v>
      </c>
      <c r="C23" s="26">
        <v>0</v>
      </c>
      <c r="D23" s="26">
        <v>0</v>
      </c>
      <c r="E23" s="26">
        <v>0</v>
      </c>
      <c r="F23" s="26">
        <v>0</v>
      </c>
      <c r="G23" s="26">
        <v>0</v>
      </c>
      <c r="H23" s="26">
        <v>0</v>
      </c>
      <c r="I23" s="26">
        <v>0</v>
      </c>
      <c r="J23" s="26">
        <v>0</v>
      </c>
      <c r="K23" s="26">
        <v>468</v>
      </c>
      <c r="L23" s="26">
        <v>0</v>
      </c>
      <c r="M23" s="26">
        <v>0</v>
      </c>
      <c r="N23" s="26">
        <v>0</v>
      </c>
      <c r="O23" s="26">
        <v>0</v>
      </c>
      <c r="P23" s="26">
        <v>1099.5</v>
      </c>
      <c r="Q23" s="26">
        <v>0</v>
      </c>
      <c r="R23" s="26">
        <v>0</v>
      </c>
      <c r="S23" s="26">
        <v>0</v>
      </c>
      <c r="T23" s="26">
        <v>0</v>
      </c>
      <c r="U23" s="26">
        <v>0</v>
      </c>
      <c r="V23" s="26">
        <v>0</v>
      </c>
      <c r="W23" s="26">
        <v>1</v>
      </c>
      <c r="X23" s="26">
        <v>0</v>
      </c>
      <c r="Y23" s="26">
        <v>0</v>
      </c>
      <c r="Z23" s="2">
        <f t="shared" si="0"/>
        <v>1568.5</v>
      </c>
    </row>
    <row r="24" spans="1:26" x14ac:dyDescent="0.2">
      <c r="A24" t="s">
        <v>24</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
        <f t="shared" si="0"/>
        <v>0</v>
      </c>
    </row>
    <row r="25" spans="1:26" x14ac:dyDescent="0.2">
      <c r="A25" t="s">
        <v>25</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
        <f t="shared" si="0"/>
        <v>0</v>
      </c>
    </row>
    <row r="26" spans="1:26" x14ac:dyDescent="0.2">
      <c r="A26" t="s">
        <v>26</v>
      </c>
      <c r="B26" s="2">
        <f t="shared" ref="B26:Z26" si="1">SUM(B3:B25)</f>
        <v>39622.716717000003</v>
      </c>
      <c r="C26" s="2">
        <f t="shared" si="1"/>
        <v>69553.836811999994</v>
      </c>
      <c r="D26" s="2">
        <f t="shared" si="1"/>
        <v>13488.968892000001</v>
      </c>
      <c r="E26" s="2">
        <f t="shared" si="1"/>
        <v>28925.634159999998</v>
      </c>
      <c r="F26" s="2">
        <f t="shared" si="1"/>
        <v>30625.504277999997</v>
      </c>
      <c r="G26" s="2">
        <f t="shared" si="1"/>
        <v>31703.828294999999</v>
      </c>
      <c r="H26" s="2">
        <f t="shared" si="1"/>
        <v>102831.22576999999</v>
      </c>
      <c r="I26" s="2">
        <f t="shared" si="1"/>
        <v>17618.117689999999</v>
      </c>
      <c r="J26" s="2">
        <f t="shared" si="1"/>
        <v>22350.422222000001</v>
      </c>
      <c r="K26" s="2">
        <f t="shared" si="1"/>
        <v>30357.830263</v>
      </c>
      <c r="L26" s="2">
        <f t="shared" si="1"/>
        <v>13146.224292999999</v>
      </c>
      <c r="M26" s="2">
        <f t="shared" si="1"/>
        <v>19691.170299000001</v>
      </c>
      <c r="N26" s="2">
        <f t="shared" si="1"/>
        <v>4462.6217589999997</v>
      </c>
      <c r="O26" s="2">
        <f t="shared" si="1"/>
        <v>12952.381385999997</v>
      </c>
      <c r="P26" s="2">
        <f t="shared" si="1"/>
        <v>38165.598790000004</v>
      </c>
      <c r="Q26" s="2">
        <f t="shared" si="1"/>
        <v>29084.022858000004</v>
      </c>
      <c r="R26" s="2">
        <f t="shared" si="1"/>
        <v>121474.97046699998</v>
      </c>
      <c r="S26" s="2">
        <f t="shared" si="1"/>
        <v>64312.465270000001</v>
      </c>
      <c r="T26" s="2">
        <f t="shared" si="1"/>
        <v>58882.994487000004</v>
      </c>
      <c r="U26" s="2">
        <f t="shared" si="1"/>
        <v>73328.59676200003</v>
      </c>
      <c r="V26" s="2">
        <f t="shared" si="1"/>
        <v>39022.140112000001</v>
      </c>
      <c r="W26" s="2">
        <f t="shared" si="1"/>
        <v>60827.297950000007</v>
      </c>
      <c r="X26" s="2">
        <f t="shared" si="1"/>
        <v>39130.091955999997</v>
      </c>
      <c r="Y26" s="2">
        <f t="shared" si="1"/>
        <v>13526.052789000003</v>
      </c>
      <c r="Z26" s="2">
        <f t="shared" si="1"/>
        <v>975084.71427699993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27">
        <v>0</v>
      </c>
      <c r="C30" s="27">
        <v>70.068656000000004</v>
      </c>
      <c r="D30" s="27">
        <v>0</v>
      </c>
      <c r="E30" s="27">
        <v>0</v>
      </c>
      <c r="F30" s="27">
        <v>1217.1098400000001</v>
      </c>
      <c r="G30" s="27">
        <v>0</v>
      </c>
      <c r="H30" s="27">
        <v>1106.6558639999998</v>
      </c>
      <c r="I30" s="27">
        <v>0</v>
      </c>
      <c r="J30" s="27">
        <v>0</v>
      </c>
      <c r="K30" s="27">
        <v>3409.1621359999999</v>
      </c>
      <c r="L30" s="27">
        <v>0</v>
      </c>
      <c r="M30" s="27">
        <v>0</v>
      </c>
      <c r="N30" s="27">
        <v>0</v>
      </c>
      <c r="O30" s="27">
        <v>0</v>
      </c>
      <c r="P30" s="27">
        <v>329.613653</v>
      </c>
      <c r="Q30" s="27">
        <v>551.90762600000005</v>
      </c>
      <c r="R30" s="27">
        <v>2302.7012490000011</v>
      </c>
      <c r="S30" s="27">
        <v>1789.894884</v>
      </c>
      <c r="T30" s="27">
        <v>0</v>
      </c>
      <c r="U30" s="27">
        <v>0</v>
      </c>
      <c r="V30" s="27">
        <v>156.504547</v>
      </c>
      <c r="W30" s="27">
        <v>3588.0995170000006</v>
      </c>
      <c r="X30" s="27">
        <v>19.147178999999998</v>
      </c>
      <c r="Y30" s="27">
        <v>0</v>
      </c>
      <c r="Z30" s="2">
        <f t="shared" ref="Z30:Z52" si="2">SUM(B30:Y30)</f>
        <v>14540.865151000002</v>
      </c>
    </row>
    <row r="31" spans="1:26" x14ac:dyDescent="0.2">
      <c r="A31" t="s">
        <v>4</v>
      </c>
      <c r="B31" s="27">
        <v>38011.921548999999</v>
      </c>
      <c r="C31" s="27">
        <v>72760.909872000004</v>
      </c>
      <c r="D31" s="27">
        <v>6.211131</v>
      </c>
      <c r="E31" s="27">
        <v>16549.684792</v>
      </c>
      <c r="F31" s="27">
        <v>46893.456861999999</v>
      </c>
      <c r="G31" s="27">
        <v>8427.7719050000014</v>
      </c>
      <c r="H31" s="27">
        <v>11626.340864000002</v>
      </c>
      <c r="I31" s="27">
        <v>22429.837843999998</v>
      </c>
      <c r="J31" s="27">
        <v>764.123875</v>
      </c>
      <c r="K31" s="27">
        <v>9829.1573449999996</v>
      </c>
      <c r="L31" s="27">
        <v>37346.444875000001</v>
      </c>
      <c r="M31" s="27">
        <v>3837.9819429999993</v>
      </c>
      <c r="N31" s="27">
        <v>4075.0553749999999</v>
      </c>
      <c r="O31" s="27">
        <v>14764.245656000001</v>
      </c>
      <c r="P31" s="27">
        <v>39185.833688999999</v>
      </c>
      <c r="Q31" s="27">
        <v>26632.942875000001</v>
      </c>
      <c r="R31" s="27">
        <v>149195.661288</v>
      </c>
      <c r="S31" s="27">
        <v>113919.09215</v>
      </c>
      <c r="T31" s="27">
        <v>3278.9816559999999</v>
      </c>
      <c r="U31" s="27">
        <v>13728.410822999998</v>
      </c>
      <c r="V31" s="27">
        <v>55591.532063000013</v>
      </c>
      <c r="W31" s="27">
        <v>63550.410938000001</v>
      </c>
      <c r="X31" s="27">
        <v>612.38594399999999</v>
      </c>
      <c r="Y31" s="27">
        <v>2442.948668</v>
      </c>
      <c r="Z31" s="2">
        <f t="shared" si="2"/>
        <v>755461.34398200002</v>
      </c>
    </row>
    <row r="32" spans="1:26" x14ac:dyDescent="0.2">
      <c r="A32" t="s">
        <v>5</v>
      </c>
      <c r="B32" s="27">
        <v>0</v>
      </c>
      <c r="C32" s="27">
        <v>0</v>
      </c>
      <c r="D32" s="27">
        <v>0</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
        <f t="shared" si="2"/>
        <v>0</v>
      </c>
    </row>
    <row r="33" spans="1:26" x14ac:dyDescent="0.2">
      <c r="A33" t="s">
        <v>6</v>
      </c>
      <c r="B33" s="27">
        <v>0</v>
      </c>
      <c r="C33" s="27">
        <v>997.26756</v>
      </c>
      <c r="D33" s="27">
        <v>429.20313700000008</v>
      </c>
      <c r="E33" s="27">
        <v>0</v>
      </c>
      <c r="F33" s="27">
        <v>7.6717960000000005</v>
      </c>
      <c r="G33" s="27">
        <v>15.338581</v>
      </c>
      <c r="H33" s="27">
        <v>368.32606900000002</v>
      </c>
      <c r="I33" s="27">
        <v>0</v>
      </c>
      <c r="J33" s="27">
        <v>676.7942559999999</v>
      </c>
      <c r="K33" s="27">
        <v>1540.0689390000009</v>
      </c>
      <c r="L33" s="27">
        <v>0</v>
      </c>
      <c r="M33" s="27">
        <v>1.5929000000000002</v>
      </c>
      <c r="N33" s="27">
        <v>8.2463440000000006</v>
      </c>
      <c r="O33" s="27">
        <v>693.59475000000009</v>
      </c>
      <c r="P33" s="27">
        <v>285.49123500000007</v>
      </c>
      <c r="Q33" s="27">
        <v>577.45277900000008</v>
      </c>
      <c r="R33" s="27">
        <v>709.65487000000019</v>
      </c>
      <c r="S33" s="27">
        <v>0</v>
      </c>
      <c r="T33" s="27">
        <v>1922.0994759999996</v>
      </c>
      <c r="U33" s="27">
        <v>1212.3465560000002</v>
      </c>
      <c r="V33" s="27">
        <v>333.69818200000003</v>
      </c>
      <c r="W33" s="27">
        <v>570.50443099999995</v>
      </c>
      <c r="X33" s="27">
        <v>3.284494</v>
      </c>
      <c r="Y33" s="27">
        <v>1264.1791959999998</v>
      </c>
      <c r="Z33" s="2">
        <f t="shared" si="2"/>
        <v>11616.815551</v>
      </c>
    </row>
    <row r="34" spans="1:26" x14ac:dyDescent="0.2">
      <c r="A34" t="s">
        <v>7</v>
      </c>
      <c r="B34" s="27">
        <v>332.30040600000001</v>
      </c>
      <c r="C34" s="27">
        <v>0</v>
      </c>
      <c r="D34" s="27">
        <v>0</v>
      </c>
      <c r="E34" s="27">
        <v>164.98896099999999</v>
      </c>
      <c r="F34" s="27">
        <v>106.29118899999999</v>
      </c>
      <c r="G34" s="27">
        <v>768.84186199999999</v>
      </c>
      <c r="H34" s="27">
        <v>4145.9283799999994</v>
      </c>
      <c r="I34" s="27">
        <v>377.94915600000002</v>
      </c>
      <c r="J34" s="27">
        <v>3270.0947840000003</v>
      </c>
      <c r="K34" s="27">
        <v>0</v>
      </c>
      <c r="L34" s="27">
        <v>770.56756299999995</v>
      </c>
      <c r="M34" s="27">
        <v>0</v>
      </c>
      <c r="N34" s="27">
        <v>0</v>
      </c>
      <c r="O34" s="27">
        <v>0</v>
      </c>
      <c r="P34" s="27">
        <v>180.998783</v>
      </c>
      <c r="Q34" s="27">
        <v>1007.879844</v>
      </c>
      <c r="R34" s="27">
        <v>16208.311913</v>
      </c>
      <c r="S34" s="27">
        <v>3294.4467500000001</v>
      </c>
      <c r="T34" s="27">
        <v>5462.0880340000012</v>
      </c>
      <c r="U34" s="27">
        <v>1658.3076099999998</v>
      </c>
      <c r="V34" s="27">
        <v>23.716456999999998</v>
      </c>
      <c r="W34" s="27">
        <v>743.306375</v>
      </c>
      <c r="X34" s="27">
        <v>0</v>
      </c>
      <c r="Y34" s="27">
        <v>168.42229699999999</v>
      </c>
      <c r="Z34" s="2">
        <f t="shared" si="2"/>
        <v>38684.440363999995</v>
      </c>
    </row>
    <row r="35" spans="1:26" x14ac:dyDescent="0.2">
      <c r="A35" t="s">
        <v>8</v>
      </c>
      <c r="B35" s="27">
        <v>0</v>
      </c>
      <c r="C35" s="27">
        <v>0</v>
      </c>
      <c r="D35" s="27">
        <v>0</v>
      </c>
      <c r="E35" s="27">
        <v>0</v>
      </c>
      <c r="F35" s="27">
        <v>0</v>
      </c>
      <c r="G35" s="27">
        <v>0</v>
      </c>
      <c r="H35" s="27">
        <v>0</v>
      </c>
      <c r="I35" s="27">
        <v>0</v>
      </c>
      <c r="J35" s="27">
        <v>0</v>
      </c>
      <c r="K35" s="27">
        <v>0</v>
      </c>
      <c r="L35" s="27">
        <v>0</v>
      </c>
      <c r="M35" s="27">
        <v>0</v>
      </c>
      <c r="N35" s="27">
        <v>0</v>
      </c>
      <c r="O35" s="27">
        <v>0</v>
      </c>
      <c r="P35" s="27">
        <v>72.523875000000004</v>
      </c>
      <c r="Q35" s="27">
        <v>0</v>
      </c>
      <c r="R35" s="27">
        <v>0</v>
      </c>
      <c r="S35" s="27">
        <v>0</v>
      </c>
      <c r="T35" s="27">
        <v>0</v>
      </c>
      <c r="U35" s="27">
        <v>0</v>
      </c>
      <c r="V35" s="27">
        <v>0</v>
      </c>
      <c r="W35" s="27">
        <v>0</v>
      </c>
      <c r="X35" s="27">
        <v>0</v>
      </c>
      <c r="Y35" s="27">
        <v>0</v>
      </c>
      <c r="Z35" s="2">
        <f t="shared" si="2"/>
        <v>72.523875000000004</v>
      </c>
    </row>
    <row r="36" spans="1:26" x14ac:dyDescent="0.2">
      <c r="A36" t="s">
        <v>9</v>
      </c>
      <c r="B36" s="27">
        <v>2035.0525520000001</v>
      </c>
      <c r="C36" s="27">
        <v>67.496686999999994</v>
      </c>
      <c r="D36" s="27">
        <v>9154.3449990000008</v>
      </c>
      <c r="E36" s="27">
        <v>582.77009399999997</v>
      </c>
      <c r="F36" s="27">
        <v>108.876051</v>
      </c>
      <c r="G36" s="27">
        <v>1263.00775</v>
      </c>
      <c r="H36" s="27">
        <v>418.03808100000003</v>
      </c>
      <c r="I36" s="27">
        <v>1294.2653459999999</v>
      </c>
      <c r="J36" s="27">
        <v>460.85209399999997</v>
      </c>
      <c r="K36" s="27">
        <v>5709.2355189999998</v>
      </c>
      <c r="L36" s="27">
        <v>3397.6200629999994</v>
      </c>
      <c r="M36" s="27">
        <v>26877.802392000009</v>
      </c>
      <c r="N36" s="27">
        <v>479.94241299999987</v>
      </c>
      <c r="O36" s="27">
        <v>0</v>
      </c>
      <c r="P36" s="27">
        <v>1967.3067900000001</v>
      </c>
      <c r="Q36" s="27">
        <v>4845.6016049999998</v>
      </c>
      <c r="R36" s="27">
        <v>5764.5761559999992</v>
      </c>
      <c r="S36" s="27">
        <v>13528.16396</v>
      </c>
      <c r="T36" s="27">
        <v>82.167816999999999</v>
      </c>
      <c r="U36" s="27">
        <v>10324.549070999999</v>
      </c>
      <c r="V36" s="27">
        <v>18579.945585999998</v>
      </c>
      <c r="W36" s="27">
        <v>8140.8750619999992</v>
      </c>
      <c r="X36" s="27">
        <v>35503.800254999995</v>
      </c>
      <c r="Y36" s="27">
        <v>60033.604999999996</v>
      </c>
      <c r="Z36" s="2">
        <f t="shared" si="2"/>
        <v>210619.89534299995</v>
      </c>
    </row>
    <row r="37" spans="1:26" x14ac:dyDescent="0.2">
      <c r="A37" t="s">
        <v>10</v>
      </c>
      <c r="B37" s="27">
        <v>815.28612499999997</v>
      </c>
      <c r="C37" s="27">
        <v>1678.2345620000001</v>
      </c>
      <c r="D37" s="27">
        <v>605.94503200000008</v>
      </c>
      <c r="E37" s="27">
        <v>590.65674999999999</v>
      </c>
      <c r="F37" s="27">
        <v>1431.9710239999999</v>
      </c>
      <c r="G37" s="27">
        <v>1508.8044060000002</v>
      </c>
      <c r="H37" s="27">
        <v>473.66372799999999</v>
      </c>
      <c r="I37" s="27">
        <v>2239.6421810000002</v>
      </c>
      <c r="J37" s="27">
        <v>332.05190599999997</v>
      </c>
      <c r="K37" s="27">
        <v>597.65444300000013</v>
      </c>
      <c r="L37" s="27">
        <v>1256.898093</v>
      </c>
      <c r="M37" s="27">
        <v>1060.578794</v>
      </c>
      <c r="N37" s="27">
        <v>574.34415300000001</v>
      </c>
      <c r="O37" s="27">
        <v>1459.2053210000001</v>
      </c>
      <c r="P37" s="27">
        <v>3883.2538859999995</v>
      </c>
      <c r="Q37" s="27">
        <v>4566.5958799999999</v>
      </c>
      <c r="R37" s="27">
        <v>8843.0081549999977</v>
      </c>
      <c r="S37" s="27">
        <v>779.97256200000004</v>
      </c>
      <c r="T37" s="27">
        <v>459.48009400000001</v>
      </c>
      <c r="U37" s="27">
        <v>728.90324999999996</v>
      </c>
      <c r="V37" s="27">
        <v>859.6431409999999</v>
      </c>
      <c r="W37" s="27">
        <v>839.35543699999994</v>
      </c>
      <c r="X37" s="27">
        <v>224.59085899999999</v>
      </c>
      <c r="Y37" s="27">
        <v>0</v>
      </c>
      <c r="Z37" s="2">
        <f t="shared" si="2"/>
        <v>35809.739782000004</v>
      </c>
    </row>
    <row r="38" spans="1:26" x14ac:dyDescent="0.2">
      <c r="A38" t="s">
        <v>11</v>
      </c>
      <c r="B38" s="27">
        <v>45408.536749999999</v>
      </c>
      <c r="C38" s="27">
        <v>171880.62249999997</v>
      </c>
      <c r="D38" s="27">
        <v>0</v>
      </c>
      <c r="E38" s="27">
        <v>0</v>
      </c>
      <c r="F38" s="27">
        <v>14843.289500000001</v>
      </c>
      <c r="G38" s="27">
        <v>17617.259999999998</v>
      </c>
      <c r="H38" s="27">
        <v>17663.719000000001</v>
      </c>
      <c r="I38" s="27">
        <v>14166.0425</v>
      </c>
      <c r="J38" s="27">
        <v>9806.4559999999983</v>
      </c>
      <c r="K38" s="27">
        <v>38073.708500000008</v>
      </c>
      <c r="L38" s="27">
        <v>0</v>
      </c>
      <c r="M38" s="27">
        <v>22002.865999999998</v>
      </c>
      <c r="N38" s="27">
        <v>16635.593500000003</v>
      </c>
      <c r="O38" s="27">
        <v>0</v>
      </c>
      <c r="P38" s="27">
        <v>72354.207999999999</v>
      </c>
      <c r="Q38" s="27">
        <v>42147.3105</v>
      </c>
      <c r="R38" s="27">
        <v>158073.42062499997</v>
      </c>
      <c r="S38" s="27">
        <v>115047.07150000002</v>
      </c>
      <c r="T38" s="27">
        <v>9622.2260000000006</v>
      </c>
      <c r="U38" s="27">
        <v>0</v>
      </c>
      <c r="V38" s="27">
        <v>69497.1875</v>
      </c>
      <c r="W38" s="27">
        <v>155346.60750000001</v>
      </c>
      <c r="X38" s="27">
        <v>96861.508750000008</v>
      </c>
      <c r="Y38" s="27">
        <v>0</v>
      </c>
      <c r="Z38" s="2">
        <f t="shared" si="2"/>
        <v>1087047.6346249999</v>
      </c>
    </row>
    <row r="39" spans="1:26" x14ac:dyDescent="0.2">
      <c r="A39" t="s">
        <v>12</v>
      </c>
      <c r="B39" s="27">
        <v>82.750422</v>
      </c>
      <c r="C39" s="27">
        <v>0</v>
      </c>
      <c r="D39" s="27">
        <v>0</v>
      </c>
      <c r="E39" s="27">
        <v>0</v>
      </c>
      <c r="F39" s="27">
        <v>1454.971125</v>
      </c>
      <c r="G39" s="27">
        <v>652.748062</v>
      </c>
      <c r="H39" s="27">
        <v>0</v>
      </c>
      <c r="I39" s="27">
        <v>0</v>
      </c>
      <c r="J39" s="27">
        <v>0</v>
      </c>
      <c r="K39" s="27">
        <v>2787.5078279999998</v>
      </c>
      <c r="L39" s="27">
        <v>0</v>
      </c>
      <c r="M39" s="27">
        <v>2320.283281</v>
      </c>
      <c r="N39" s="27">
        <v>0</v>
      </c>
      <c r="O39" s="27">
        <v>0</v>
      </c>
      <c r="P39" s="27">
        <v>2150.7703750000001</v>
      </c>
      <c r="Q39" s="27">
        <v>656.41300000000001</v>
      </c>
      <c r="R39" s="27">
        <v>6140.3351250000005</v>
      </c>
      <c r="S39" s="27">
        <v>1598.9691250000001</v>
      </c>
      <c r="T39" s="27">
        <v>4.9462200000000003</v>
      </c>
      <c r="U39" s="27">
        <v>209.40598399999999</v>
      </c>
      <c r="V39" s="27">
        <v>1171.0449059999999</v>
      </c>
      <c r="W39" s="27">
        <v>5162.9477499999994</v>
      </c>
      <c r="X39" s="27">
        <v>163.09399999999999</v>
      </c>
      <c r="Y39" s="27">
        <v>0</v>
      </c>
      <c r="Z39" s="2">
        <f t="shared" si="2"/>
        <v>24556.187203000001</v>
      </c>
    </row>
    <row r="40" spans="1:26" x14ac:dyDescent="0.2">
      <c r="A40" t="s">
        <v>13</v>
      </c>
      <c r="B40" s="27">
        <v>164.13887500000001</v>
      </c>
      <c r="C40" s="27">
        <v>200.28</v>
      </c>
      <c r="D40" s="27">
        <v>0</v>
      </c>
      <c r="E40" s="27">
        <v>681.55529000000001</v>
      </c>
      <c r="F40" s="27">
        <v>0</v>
      </c>
      <c r="G40" s="27">
        <v>0</v>
      </c>
      <c r="H40" s="27">
        <v>0</v>
      </c>
      <c r="I40" s="27">
        <v>0</v>
      </c>
      <c r="J40" s="27">
        <v>0</v>
      </c>
      <c r="K40" s="27">
        <v>461.6105</v>
      </c>
      <c r="L40" s="27">
        <v>0</v>
      </c>
      <c r="M40" s="27">
        <v>0</v>
      </c>
      <c r="N40" s="27">
        <v>0</v>
      </c>
      <c r="O40" s="27">
        <v>0</v>
      </c>
      <c r="P40" s="27">
        <v>49.161292999999993</v>
      </c>
      <c r="Q40" s="27">
        <v>3673.1046090000009</v>
      </c>
      <c r="R40" s="27">
        <v>0</v>
      </c>
      <c r="S40" s="27">
        <v>0</v>
      </c>
      <c r="T40" s="27">
        <v>0</v>
      </c>
      <c r="U40" s="27">
        <v>0</v>
      </c>
      <c r="V40" s="27">
        <v>0</v>
      </c>
      <c r="W40" s="27">
        <v>231.56552399999998</v>
      </c>
      <c r="X40" s="27">
        <v>70.451175000000006</v>
      </c>
      <c r="Y40" s="27">
        <v>0</v>
      </c>
      <c r="Z40" s="2">
        <f t="shared" si="2"/>
        <v>5531.8672660000011</v>
      </c>
    </row>
    <row r="41" spans="1:26" x14ac:dyDescent="0.2">
      <c r="A41" t="s">
        <v>14</v>
      </c>
      <c r="B41" s="27">
        <v>113.680425</v>
      </c>
      <c r="C41" s="27">
        <v>0</v>
      </c>
      <c r="D41" s="27">
        <v>559.42065400000001</v>
      </c>
      <c r="E41" s="27">
        <v>1243.1610150000001</v>
      </c>
      <c r="F41" s="27">
        <v>234.86219800000001</v>
      </c>
      <c r="G41" s="27">
        <v>5668.6418220000014</v>
      </c>
      <c r="H41" s="27">
        <v>2634.1289869999987</v>
      </c>
      <c r="I41" s="27">
        <v>511.19119399999994</v>
      </c>
      <c r="J41" s="27">
        <v>63.578207999999989</v>
      </c>
      <c r="K41" s="27">
        <v>109.93309000000002</v>
      </c>
      <c r="L41" s="27">
        <v>1446.316489</v>
      </c>
      <c r="M41" s="27">
        <v>0</v>
      </c>
      <c r="N41" s="27">
        <v>0</v>
      </c>
      <c r="O41" s="27">
        <v>0</v>
      </c>
      <c r="P41" s="27">
        <v>554.9258500000002</v>
      </c>
      <c r="Q41" s="27">
        <v>873.90128600000037</v>
      </c>
      <c r="R41" s="27">
        <v>11134.549187999992</v>
      </c>
      <c r="S41" s="27">
        <v>502.22153000000003</v>
      </c>
      <c r="T41" s="27">
        <v>254.72466699999998</v>
      </c>
      <c r="U41" s="27">
        <v>857.75740599999995</v>
      </c>
      <c r="V41" s="27">
        <v>0.88800199999999996</v>
      </c>
      <c r="W41" s="27">
        <v>731.3166090000002</v>
      </c>
      <c r="X41" s="27">
        <v>0</v>
      </c>
      <c r="Y41" s="27">
        <v>157.38994</v>
      </c>
      <c r="Z41" s="2">
        <f t="shared" si="2"/>
        <v>27652.588559999993</v>
      </c>
    </row>
    <row r="42" spans="1:26" x14ac:dyDescent="0.2">
      <c r="A42" t="s">
        <v>15</v>
      </c>
      <c r="B42" s="27">
        <v>0</v>
      </c>
      <c r="C42" s="27">
        <v>0</v>
      </c>
      <c r="D42" s="27">
        <v>0</v>
      </c>
      <c r="E42" s="27">
        <v>0</v>
      </c>
      <c r="F42" s="27">
        <v>0</v>
      </c>
      <c r="G42" s="27">
        <v>0</v>
      </c>
      <c r="H42" s="27">
        <v>0</v>
      </c>
      <c r="I42" s="27">
        <v>0</v>
      </c>
      <c r="J42" s="27">
        <v>0</v>
      </c>
      <c r="K42" s="27">
        <v>0.36840000000000001</v>
      </c>
      <c r="L42" s="27">
        <v>2.4E-2</v>
      </c>
      <c r="M42" s="27">
        <v>0</v>
      </c>
      <c r="N42" s="27">
        <v>0</v>
      </c>
      <c r="O42" s="27">
        <v>1.0205</v>
      </c>
      <c r="P42" s="27">
        <v>8.3599999999999994E-2</v>
      </c>
      <c r="Q42" s="27">
        <v>0</v>
      </c>
      <c r="R42" s="27">
        <v>4.314597</v>
      </c>
      <c r="S42" s="27">
        <v>0</v>
      </c>
      <c r="T42" s="27">
        <v>0</v>
      </c>
      <c r="U42" s="27">
        <v>0</v>
      </c>
      <c r="V42" s="27">
        <v>0</v>
      </c>
      <c r="W42" s="27">
        <v>0</v>
      </c>
      <c r="X42" s="27">
        <v>0</v>
      </c>
      <c r="Y42" s="27">
        <v>2.2715770000000002</v>
      </c>
      <c r="Z42" s="2">
        <f t="shared" si="2"/>
        <v>8.0826740000000008</v>
      </c>
    </row>
    <row r="43" spans="1:26" x14ac:dyDescent="0.2">
      <c r="A43" t="s">
        <v>16</v>
      </c>
      <c r="B43" s="27">
        <v>0</v>
      </c>
      <c r="C43" s="27">
        <v>0</v>
      </c>
      <c r="D43" s="27">
        <v>0</v>
      </c>
      <c r="E43" s="27">
        <v>0</v>
      </c>
      <c r="F43" s="27">
        <v>0</v>
      </c>
      <c r="G43" s="27">
        <v>0</v>
      </c>
      <c r="H43" s="27">
        <v>0</v>
      </c>
      <c r="I43" s="27">
        <v>0</v>
      </c>
      <c r="J43" s="27">
        <v>0</v>
      </c>
      <c r="K43" s="27">
        <v>0</v>
      </c>
      <c r="L43" s="27">
        <v>0</v>
      </c>
      <c r="M43" s="27">
        <v>0</v>
      </c>
      <c r="N43" s="27">
        <v>0</v>
      </c>
      <c r="O43" s="27">
        <v>64.201972999999995</v>
      </c>
      <c r="P43" s="27">
        <v>0</v>
      </c>
      <c r="Q43" s="27">
        <v>0</v>
      </c>
      <c r="R43" s="27">
        <v>0</v>
      </c>
      <c r="S43" s="27">
        <v>0</v>
      </c>
      <c r="T43" s="27">
        <v>0</v>
      </c>
      <c r="U43" s="27">
        <v>0</v>
      </c>
      <c r="V43" s="27">
        <v>0</v>
      </c>
      <c r="W43" s="27">
        <v>0</v>
      </c>
      <c r="X43" s="27">
        <v>4950.5001729999994</v>
      </c>
      <c r="Y43" s="27">
        <v>0</v>
      </c>
      <c r="Z43" s="2">
        <f t="shared" si="2"/>
        <v>5014.7021459999996</v>
      </c>
    </row>
    <row r="44" spans="1:26" x14ac:dyDescent="0.2">
      <c r="A44" t="s">
        <v>17</v>
      </c>
      <c r="B44" s="27">
        <v>433.03643799999998</v>
      </c>
      <c r="C44" s="27">
        <v>0</v>
      </c>
      <c r="D44" s="27">
        <v>0.37027500000000002</v>
      </c>
      <c r="E44" s="27">
        <v>0</v>
      </c>
      <c r="F44" s="27">
        <v>0</v>
      </c>
      <c r="G44" s="27">
        <v>0.27968500000000002</v>
      </c>
      <c r="H44" s="27">
        <v>29.423766000000001</v>
      </c>
      <c r="I44" s="27">
        <v>6.9145960000000004</v>
      </c>
      <c r="J44" s="27">
        <v>225.15312900000004</v>
      </c>
      <c r="K44" s="27">
        <v>60.264426000000007</v>
      </c>
      <c r="L44" s="27">
        <v>0</v>
      </c>
      <c r="M44" s="27">
        <v>0</v>
      </c>
      <c r="N44" s="27">
        <v>0</v>
      </c>
      <c r="O44" s="27">
        <v>836.92720600000007</v>
      </c>
      <c r="P44" s="27">
        <v>26.368174</v>
      </c>
      <c r="Q44" s="27">
        <v>93.389131000000006</v>
      </c>
      <c r="R44" s="27">
        <v>344.61871200000002</v>
      </c>
      <c r="S44" s="27">
        <v>6.4640000000000004</v>
      </c>
      <c r="T44" s="27">
        <v>981.32441099999994</v>
      </c>
      <c r="U44" s="27">
        <v>3180.5801739999997</v>
      </c>
      <c r="V44" s="27">
        <v>0</v>
      </c>
      <c r="W44" s="27">
        <v>0</v>
      </c>
      <c r="X44" s="27">
        <v>20.427</v>
      </c>
      <c r="Y44" s="27">
        <v>6.9151410000000002</v>
      </c>
      <c r="Z44" s="2">
        <f t="shared" si="2"/>
        <v>6252.4562639999995</v>
      </c>
    </row>
    <row r="45" spans="1:26" x14ac:dyDescent="0.2">
      <c r="A45" t="s">
        <v>18</v>
      </c>
      <c r="B45" s="27">
        <v>502.58518800000002</v>
      </c>
      <c r="C45" s="27">
        <v>0</v>
      </c>
      <c r="D45" s="27">
        <v>0</v>
      </c>
      <c r="E45" s="27">
        <v>0</v>
      </c>
      <c r="F45" s="27">
        <v>0</v>
      </c>
      <c r="G45" s="27">
        <v>0</v>
      </c>
      <c r="H45" s="27">
        <v>377.31527699999998</v>
      </c>
      <c r="I45" s="27">
        <v>431.898393</v>
      </c>
      <c r="J45" s="27">
        <v>0</v>
      </c>
      <c r="K45" s="27">
        <v>207.58118000000002</v>
      </c>
      <c r="L45" s="27">
        <v>0</v>
      </c>
      <c r="M45" s="27">
        <v>0</v>
      </c>
      <c r="N45" s="27">
        <v>0</v>
      </c>
      <c r="O45" s="27">
        <v>0</v>
      </c>
      <c r="P45" s="27">
        <v>119.158227</v>
      </c>
      <c r="Q45" s="27">
        <v>163.289132</v>
      </c>
      <c r="R45" s="27">
        <v>1255.5671870000001</v>
      </c>
      <c r="S45" s="27">
        <v>143.903851</v>
      </c>
      <c r="T45" s="27">
        <v>0</v>
      </c>
      <c r="U45" s="27">
        <v>662.72393799999998</v>
      </c>
      <c r="V45" s="27">
        <v>35.037410000000001</v>
      </c>
      <c r="W45" s="27">
        <v>374.90581300000002</v>
      </c>
      <c r="X45" s="27">
        <v>29.618131999999996</v>
      </c>
      <c r="Y45" s="27">
        <v>0</v>
      </c>
      <c r="Z45" s="2">
        <f t="shared" si="2"/>
        <v>4303.5837279999996</v>
      </c>
    </row>
    <row r="46" spans="1:26" x14ac:dyDescent="0.2">
      <c r="A46" t="s">
        <v>19</v>
      </c>
      <c r="B46" s="27">
        <v>544.38038299999994</v>
      </c>
      <c r="C46" s="27">
        <v>0</v>
      </c>
      <c r="D46" s="27">
        <v>28360.959526999999</v>
      </c>
      <c r="E46" s="27">
        <v>27934.960875000001</v>
      </c>
      <c r="F46" s="27">
        <v>24460.360043000001</v>
      </c>
      <c r="G46" s="27">
        <v>23393.602937999996</v>
      </c>
      <c r="H46" s="27">
        <v>195995.57779799998</v>
      </c>
      <c r="I46" s="27">
        <v>9176.8725599999998</v>
      </c>
      <c r="J46" s="27">
        <v>33078.400891000005</v>
      </c>
      <c r="K46" s="27">
        <v>15898.131501</v>
      </c>
      <c r="L46" s="27">
        <v>0</v>
      </c>
      <c r="M46" s="27">
        <v>18264.130840000002</v>
      </c>
      <c r="N46" s="27">
        <v>716.01475000000005</v>
      </c>
      <c r="O46" s="27">
        <v>0</v>
      </c>
      <c r="P46" s="27">
        <v>2115.4879069999997</v>
      </c>
      <c r="Q46" s="27">
        <v>5816.7482539999992</v>
      </c>
      <c r="R46" s="27">
        <v>43070.32166300001</v>
      </c>
      <c r="S46" s="27">
        <v>0</v>
      </c>
      <c r="T46" s="27">
        <v>124680.48518800001</v>
      </c>
      <c r="U46" s="27">
        <v>142681.48910700003</v>
      </c>
      <c r="V46" s="27">
        <v>68.572023000000002</v>
      </c>
      <c r="W46" s="27">
        <v>8927.3690000000006</v>
      </c>
      <c r="X46" s="27">
        <v>15248.427465000004</v>
      </c>
      <c r="Y46" s="27">
        <v>1449.870934</v>
      </c>
      <c r="Z46" s="15">
        <f>SUM(B46:Y46)</f>
        <v>721882.16364699998</v>
      </c>
    </row>
    <row r="47" spans="1:26" x14ac:dyDescent="0.2">
      <c r="A47" t="s">
        <v>20</v>
      </c>
      <c r="B47" s="27">
        <v>0</v>
      </c>
      <c r="C47" s="27">
        <v>42.371875000000003</v>
      </c>
      <c r="D47" s="27">
        <v>0</v>
      </c>
      <c r="E47" s="27">
        <v>1207.1331129999999</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c r="Z47" s="2">
        <f t="shared" si="2"/>
        <v>1249.5049879999999</v>
      </c>
    </row>
    <row r="48" spans="1:26" x14ac:dyDescent="0.2">
      <c r="A48" t="s">
        <v>21</v>
      </c>
      <c r="B48" s="27">
        <v>5.4877999999999991</v>
      </c>
      <c r="C48" s="27">
        <v>174.40194400000004</v>
      </c>
      <c r="D48" s="27">
        <v>119.20158200000002</v>
      </c>
      <c r="E48" s="27">
        <v>13.897478</v>
      </c>
      <c r="F48" s="27">
        <v>15.827561999999999</v>
      </c>
      <c r="G48" s="27">
        <v>139.02074999999999</v>
      </c>
      <c r="H48" s="27">
        <v>2.9730150000000002</v>
      </c>
      <c r="I48" s="27">
        <v>1.4048590000000001</v>
      </c>
      <c r="J48" s="27">
        <v>65.568587000000008</v>
      </c>
      <c r="K48" s="27">
        <v>41.745424999999997</v>
      </c>
      <c r="L48" s="27">
        <v>7.2428660000000002</v>
      </c>
      <c r="M48" s="27">
        <v>19.173051000000001</v>
      </c>
      <c r="N48" s="27">
        <v>5.6950089999999998</v>
      </c>
      <c r="O48" s="27">
        <v>26.055005999999999</v>
      </c>
      <c r="P48" s="27">
        <v>25.386303999999999</v>
      </c>
      <c r="Q48" s="27">
        <v>69.292047999999994</v>
      </c>
      <c r="R48" s="27">
        <v>147.13279200000002</v>
      </c>
      <c r="S48" s="27">
        <v>677.04098500000009</v>
      </c>
      <c r="T48" s="27">
        <v>2.4872870000000002</v>
      </c>
      <c r="U48" s="27">
        <v>2.3163460000000002</v>
      </c>
      <c r="V48" s="27">
        <v>2.270518</v>
      </c>
      <c r="W48" s="27">
        <v>1967.5999819999997</v>
      </c>
      <c r="X48" s="27">
        <v>5.0880000000000002E-2</v>
      </c>
      <c r="Y48" s="27">
        <v>26.479240000000001</v>
      </c>
      <c r="Z48" s="2">
        <f t="shared" si="2"/>
        <v>3557.7513159999999</v>
      </c>
    </row>
    <row r="49" spans="1:26" x14ac:dyDescent="0.2">
      <c r="A49" t="s">
        <v>22</v>
      </c>
      <c r="B49" s="27">
        <v>0</v>
      </c>
      <c r="C49" s="27">
        <v>0</v>
      </c>
      <c r="D49" s="27">
        <v>0</v>
      </c>
      <c r="E49" s="27">
        <v>0</v>
      </c>
      <c r="F49" s="27">
        <v>0</v>
      </c>
      <c r="G49" s="27">
        <v>0</v>
      </c>
      <c r="H49" s="27">
        <v>0</v>
      </c>
      <c r="I49" s="27">
        <v>0</v>
      </c>
      <c r="J49" s="27">
        <v>0</v>
      </c>
      <c r="K49" s="27">
        <v>0</v>
      </c>
      <c r="L49" s="27">
        <v>0</v>
      </c>
      <c r="M49" s="27">
        <v>0</v>
      </c>
      <c r="N49" s="27">
        <v>0</v>
      </c>
      <c r="O49" s="27">
        <v>0</v>
      </c>
      <c r="P49" s="27">
        <v>0</v>
      </c>
      <c r="Q49" s="27">
        <v>0</v>
      </c>
      <c r="R49" s="27">
        <v>0</v>
      </c>
      <c r="S49" s="27">
        <v>0</v>
      </c>
      <c r="T49" s="27">
        <v>0</v>
      </c>
      <c r="U49" s="27">
        <v>0</v>
      </c>
      <c r="V49" s="27">
        <v>0</v>
      </c>
      <c r="W49" s="27">
        <v>0</v>
      </c>
      <c r="X49" s="27">
        <v>0</v>
      </c>
      <c r="Y49" s="27">
        <v>0</v>
      </c>
      <c r="Z49" s="2">
        <f t="shared" si="2"/>
        <v>0</v>
      </c>
    </row>
    <row r="50" spans="1:26" x14ac:dyDescent="0.2">
      <c r="A50" t="s">
        <v>23</v>
      </c>
      <c r="B50" s="27">
        <v>0</v>
      </c>
      <c r="C50" s="27">
        <v>0</v>
      </c>
      <c r="D50" s="27">
        <v>0</v>
      </c>
      <c r="E50" s="27">
        <v>0</v>
      </c>
      <c r="F50" s="27">
        <v>0</v>
      </c>
      <c r="G50" s="27">
        <v>0</v>
      </c>
      <c r="H50" s="27">
        <v>0</v>
      </c>
      <c r="I50" s="27">
        <v>0</v>
      </c>
      <c r="J50" s="27">
        <v>0</v>
      </c>
      <c r="K50" s="27">
        <v>1864.1356249999999</v>
      </c>
      <c r="L50" s="27">
        <v>0</v>
      </c>
      <c r="M50" s="27">
        <v>0</v>
      </c>
      <c r="N50" s="27">
        <v>0</v>
      </c>
      <c r="O50" s="27">
        <v>0</v>
      </c>
      <c r="P50" s="27">
        <v>3957.5707500000003</v>
      </c>
      <c r="Q50" s="27">
        <v>0</v>
      </c>
      <c r="R50" s="27">
        <v>0</v>
      </c>
      <c r="S50" s="27">
        <v>0</v>
      </c>
      <c r="T50" s="27">
        <v>0</v>
      </c>
      <c r="U50" s="27">
        <v>0</v>
      </c>
      <c r="V50" s="27">
        <v>0</v>
      </c>
      <c r="W50" s="27">
        <v>0</v>
      </c>
      <c r="X50" s="27">
        <v>0</v>
      </c>
      <c r="Y50" s="27">
        <v>0</v>
      </c>
      <c r="Z50" s="2">
        <f t="shared" si="2"/>
        <v>5821.7063749999998</v>
      </c>
    </row>
    <row r="51" spans="1:26" x14ac:dyDescent="0.2">
      <c r="A51" t="s">
        <v>24</v>
      </c>
      <c r="B51" s="27">
        <v>0</v>
      </c>
      <c r="C51" s="27">
        <v>0</v>
      </c>
      <c r="D51" s="27">
        <v>0</v>
      </c>
      <c r="E51" s="27">
        <v>0</v>
      </c>
      <c r="F51" s="27">
        <v>0</v>
      </c>
      <c r="G51" s="27">
        <v>0</v>
      </c>
      <c r="H51" s="27">
        <v>0</v>
      </c>
      <c r="I51" s="27">
        <v>0</v>
      </c>
      <c r="J51" s="27">
        <v>0</v>
      </c>
      <c r="K51" s="27">
        <v>0</v>
      </c>
      <c r="L51" s="27">
        <v>0</v>
      </c>
      <c r="M51" s="27">
        <v>0</v>
      </c>
      <c r="N51" s="27">
        <v>0</v>
      </c>
      <c r="O51" s="27">
        <v>0</v>
      </c>
      <c r="P51" s="27">
        <v>0</v>
      </c>
      <c r="Q51" s="27">
        <v>0</v>
      </c>
      <c r="R51" s="27">
        <v>0</v>
      </c>
      <c r="S51" s="27">
        <v>0</v>
      </c>
      <c r="T51" s="27">
        <v>0</v>
      </c>
      <c r="U51" s="27">
        <v>0</v>
      </c>
      <c r="V51" s="27">
        <v>0</v>
      </c>
      <c r="W51" s="27">
        <v>0</v>
      </c>
      <c r="X51" s="27">
        <v>0</v>
      </c>
      <c r="Y51" s="27">
        <v>0</v>
      </c>
      <c r="Z51" s="2">
        <f t="shared" si="2"/>
        <v>0</v>
      </c>
    </row>
    <row r="52" spans="1:26" x14ac:dyDescent="0.2">
      <c r="A52" t="s">
        <v>25</v>
      </c>
      <c r="B52" s="27">
        <v>0</v>
      </c>
      <c r="C52" s="27">
        <v>0</v>
      </c>
      <c r="D52" s="27">
        <v>0</v>
      </c>
      <c r="E52" s="27">
        <v>0</v>
      </c>
      <c r="F52" s="27">
        <v>0</v>
      </c>
      <c r="G52" s="27">
        <v>0</v>
      </c>
      <c r="H52" s="27">
        <v>0</v>
      </c>
      <c r="I52" s="27">
        <v>0</v>
      </c>
      <c r="J52" s="27">
        <v>0</v>
      </c>
      <c r="K52" s="27">
        <v>0</v>
      </c>
      <c r="L52" s="27">
        <v>0</v>
      </c>
      <c r="M52" s="27">
        <v>0</v>
      </c>
      <c r="N52" s="27">
        <v>0</v>
      </c>
      <c r="O52" s="27">
        <v>0</v>
      </c>
      <c r="P52" s="27">
        <v>0</v>
      </c>
      <c r="Q52" s="27">
        <v>0</v>
      </c>
      <c r="R52" s="27">
        <v>0</v>
      </c>
      <c r="S52" s="27">
        <v>0</v>
      </c>
      <c r="T52" s="27">
        <v>0</v>
      </c>
      <c r="U52" s="27">
        <v>0</v>
      </c>
      <c r="V52" s="27">
        <v>0</v>
      </c>
      <c r="W52" s="27">
        <v>0</v>
      </c>
      <c r="X52" s="27">
        <v>0</v>
      </c>
      <c r="Y52" s="27">
        <v>0</v>
      </c>
      <c r="Z52" s="2">
        <f t="shared" si="2"/>
        <v>0</v>
      </c>
    </row>
    <row r="53" spans="1:26" x14ac:dyDescent="0.2">
      <c r="A53" t="s">
        <v>26</v>
      </c>
      <c r="B53" s="2">
        <f t="shared" ref="B53:Z53" si="3">SUM(B30:B52)</f>
        <v>88449.156912999999</v>
      </c>
      <c r="C53" s="2">
        <f t="shared" si="3"/>
        <v>247871.65365599998</v>
      </c>
      <c r="D53" s="2">
        <f t="shared" si="3"/>
        <v>39235.656337</v>
      </c>
      <c r="E53" s="2">
        <f t="shared" si="3"/>
        <v>48968.808367999998</v>
      </c>
      <c r="F53" s="2">
        <f t="shared" si="3"/>
        <v>90774.687190000011</v>
      </c>
      <c r="G53" s="2">
        <f t="shared" si="3"/>
        <v>59455.317761000006</v>
      </c>
      <c r="H53" s="2">
        <f t="shared" si="3"/>
        <v>234842.09082899999</v>
      </c>
      <c r="I53" s="2">
        <f t="shared" si="3"/>
        <v>50636.018628999998</v>
      </c>
      <c r="J53" s="2">
        <f t="shared" si="3"/>
        <v>48743.073730000004</v>
      </c>
      <c r="K53" s="2">
        <f t="shared" si="3"/>
        <v>80590.264857000002</v>
      </c>
      <c r="L53" s="2">
        <f t="shared" si="3"/>
        <v>44225.113948999999</v>
      </c>
      <c r="M53" s="2">
        <f t="shared" si="3"/>
        <v>74384.409201000002</v>
      </c>
      <c r="N53" s="2">
        <f t="shared" si="3"/>
        <v>22494.891543999998</v>
      </c>
      <c r="O53" s="2">
        <f t="shared" si="3"/>
        <v>17845.250411999998</v>
      </c>
      <c r="P53" s="2">
        <f t="shared" si="3"/>
        <v>127258.142391</v>
      </c>
      <c r="Q53" s="2">
        <f t="shared" si="3"/>
        <v>91675.828569000034</v>
      </c>
      <c r="R53" s="2">
        <f t="shared" si="3"/>
        <v>403194.17352000001</v>
      </c>
      <c r="S53" s="2">
        <f t="shared" si="3"/>
        <v>251287.24129700006</v>
      </c>
      <c r="T53" s="2">
        <f t="shared" si="3"/>
        <v>146751.01085000002</v>
      </c>
      <c r="U53" s="2">
        <f t="shared" si="3"/>
        <v>175246.79026500005</v>
      </c>
      <c r="V53" s="2">
        <f t="shared" si="3"/>
        <v>146320.04033499997</v>
      </c>
      <c r="W53" s="2">
        <f t="shared" si="3"/>
        <v>250174.86393799999</v>
      </c>
      <c r="X53" s="2">
        <f t="shared" si="3"/>
        <v>153707.28630600002</v>
      </c>
      <c r="Y53" s="2">
        <f t="shared" si="3"/>
        <v>65552.081992999985</v>
      </c>
      <c r="Z53" s="2">
        <f t="shared" si="3"/>
        <v>2959683.8528399998</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43">
        <v>151885.79534334663</v>
      </c>
      <c r="C56" s="43">
        <v>248360.9782683315</v>
      </c>
      <c r="D56" s="43">
        <v>29189.884842668045</v>
      </c>
      <c r="E56" s="43">
        <v>87336.674838004925</v>
      </c>
      <c r="F56" s="43">
        <v>90453.776610275541</v>
      </c>
      <c r="G56" s="43">
        <v>92797.74350497553</v>
      </c>
      <c r="H56" s="43">
        <v>130562.51030738144</v>
      </c>
      <c r="I56" s="43">
        <v>58354.762397231942</v>
      </c>
      <c r="J56" s="43">
        <v>30371.039725422968</v>
      </c>
      <c r="K56" s="43">
        <v>103801.23724741983</v>
      </c>
      <c r="L56" s="43">
        <v>49496.282849377749</v>
      </c>
      <c r="M56" s="43">
        <v>54828.826238572001</v>
      </c>
      <c r="N56" s="43">
        <v>17607.125300685981</v>
      </c>
      <c r="O56" s="43">
        <v>67615.248527169548</v>
      </c>
      <c r="P56" s="43">
        <v>108188.0614321905</v>
      </c>
      <c r="Q56" s="43">
        <v>135157.17154807772</v>
      </c>
      <c r="R56" s="43">
        <v>480682.40384436102</v>
      </c>
      <c r="S56" s="43">
        <v>259617.40033206675</v>
      </c>
      <c r="T56" s="43">
        <v>76448.489004027811</v>
      </c>
      <c r="U56" s="43">
        <v>154391.03665680968</v>
      </c>
      <c r="V56" s="43">
        <v>162643.33689793915</v>
      </c>
      <c r="W56" s="43">
        <v>244080.07784335967</v>
      </c>
      <c r="X56" s="43">
        <v>122454.39795144665</v>
      </c>
      <c r="Y56" s="43">
        <v>51263.449426630177</v>
      </c>
      <c r="Z56" s="16">
        <f>SUM(B56:Y56)</f>
        <v>3007587.7109377719</v>
      </c>
    </row>
    <row r="57" spans="1:26" x14ac:dyDescent="0.2">
      <c r="A57" s="15" t="s">
        <v>75</v>
      </c>
      <c r="B57" s="28">
        <v>-115.46418</v>
      </c>
      <c r="C57" s="28">
        <v>0</v>
      </c>
      <c r="D57" s="28">
        <v>0</v>
      </c>
      <c r="E57" s="28">
        <v>0</v>
      </c>
      <c r="F57" s="28">
        <v>-2016.7388129999999</v>
      </c>
      <c r="G57" s="28">
        <v>-1093.1735940000001</v>
      </c>
      <c r="H57" s="28">
        <v>0</v>
      </c>
      <c r="I57" s="28">
        <v>0</v>
      </c>
      <c r="J57" s="28">
        <v>0</v>
      </c>
      <c r="K57" s="28">
        <v>-3638.0601799999999</v>
      </c>
      <c r="L57" s="28">
        <v>0</v>
      </c>
      <c r="M57" s="28">
        <v>-3024.4179140000001</v>
      </c>
      <c r="N57" s="28">
        <v>0</v>
      </c>
      <c r="O57" s="28">
        <v>0</v>
      </c>
      <c r="P57" s="28">
        <v>-2855.332343</v>
      </c>
      <c r="Q57" s="28">
        <v>-855.24385900000004</v>
      </c>
      <c r="R57" s="28">
        <v>-8279.1319060000005</v>
      </c>
      <c r="S57" s="28">
        <v>-2082.3038750000001</v>
      </c>
      <c r="T57" s="28">
        <v>-6.7019580000000003</v>
      </c>
      <c r="U57" s="28">
        <v>-283.84984400000002</v>
      </c>
      <c r="V57" s="28">
        <v>-1453.6591089999999</v>
      </c>
      <c r="W57" s="28">
        <v>-6541.1321559999997</v>
      </c>
      <c r="X57" s="28">
        <v>-218.55219099999999</v>
      </c>
      <c r="Y57" s="28">
        <v>0</v>
      </c>
      <c r="Z57" s="16">
        <f>SUM(B57:Y57)</f>
        <v>-32463.761922000002</v>
      </c>
    </row>
    <row r="58" spans="1:26" x14ac:dyDescent="0.2">
      <c r="A58" s="15" t="s">
        <v>72</v>
      </c>
      <c r="B58" s="16">
        <f>+B56-B53-B57</f>
        <v>63552.102610346636</v>
      </c>
      <c r="C58" s="16">
        <f t="shared" ref="C58:Z58" si="4">+C56-C53-C57</f>
        <v>489.32461233151844</v>
      </c>
      <c r="D58" s="16">
        <f t="shared" si="4"/>
        <v>-10045.771494331955</v>
      </c>
      <c r="E58" s="16">
        <f t="shared" si="4"/>
        <v>38367.866470004927</v>
      </c>
      <c r="F58" s="16">
        <f t="shared" si="4"/>
        <v>1695.8282332755298</v>
      </c>
      <c r="G58" s="16">
        <f t="shared" si="4"/>
        <v>34435.599337975524</v>
      </c>
      <c r="H58" s="16">
        <f t="shared" si="4"/>
        <v>-104279.58052161855</v>
      </c>
      <c r="I58" s="16">
        <f t="shared" si="4"/>
        <v>7718.7437682319432</v>
      </c>
      <c r="J58" s="16">
        <f t="shared" si="4"/>
        <v>-18372.034004577035</v>
      </c>
      <c r="K58" s="16">
        <f t="shared" si="4"/>
        <v>26849.032570419833</v>
      </c>
      <c r="L58" s="16">
        <f t="shared" si="4"/>
        <v>5271.1689003777501</v>
      </c>
      <c r="M58" s="16">
        <f t="shared" si="4"/>
        <v>-16531.165048428</v>
      </c>
      <c r="N58" s="16">
        <f t="shared" si="4"/>
        <v>-4887.7662433140176</v>
      </c>
      <c r="O58" s="16">
        <f t="shared" si="4"/>
        <v>49769.998115169554</v>
      </c>
      <c r="P58" s="16">
        <f t="shared" si="4"/>
        <v>-16214.7486158095</v>
      </c>
      <c r="Q58" s="16">
        <f t="shared" si="4"/>
        <v>44336.586838077688</v>
      </c>
      <c r="R58" s="16">
        <f t="shared" si="4"/>
        <v>85767.362230361003</v>
      </c>
      <c r="S58" s="16">
        <f t="shared" si="4"/>
        <v>10412.462910066695</v>
      </c>
      <c r="T58" s="16">
        <f t="shared" si="4"/>
        <v>-70295.819887972204</v>
      </c>
      <c r="U58" s="16">
        <f t="shared" si="4"/>
        <v>-20571.903764190367</v>
      </c>
      <c r="V58" s="16">
        <f t="shared" si="4"/>
        <v>17776.955671939184</v>
      </c>
      <c r="W58" s="16">
        <f t="shared" si="4"/>
        <v>446.34606135967624</v>
      </c>
      <c r="X58" s="16">
        <f t="shared" si="4"/>
        <v>-31034.336163553377</v>
      </c>
      <c r="Y58" s="16">
        <f t="shared" si="4"/>
        <v>-14288.632566369808</v>
      </c>
      <c r="Z58" s="16">
        <f t="shared" si="4"/>
        <v>80367.620019772119</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1" t="s">
        <v>73</v>
      </c>
      <c r="C61" s="21" t="s">
        <v>73</v>
      </c>
      <c r="D61" s="21" t="s">
        <v>73</v>
      </c>
      <c r="E61" s="21" t="s">
        <v>73</v>
      </c>
      <c r="F61" s="21" t="s">
        <v>73</v>
      </c>
      <c r="G61" s="21" t="s">
        <v>73</v>
      </c>
      <c r="H61" s="21" t="s">
        <v>73</v>
      </c>
      <c r="I61" s="21" t="s">
        <v>73</v>
      </c>
      <c r="J61" s="21" t="s">
        <v>73</v>
      </c>
      <c r="K61" s="22">
        <v>22052.042379999999</v>
      </c>
      <c r="L61" s="21" t="s">
        <v>73</v>
      </c>
      <c r="M61" s="22">
        <v>19438.080000000002</v>
      </c>
      <c r="N61" s="21" t="s">
        <v>73</v>
      </c>
      <c r="O61" s="21" t="s">
        <v>73</v>
      </c>
      <c r="P61" s="21" t="s">
        <v>73</v>
      </c>
      <c r="Q61" s="21" t="s">
        <v>73</v>
      </c>
      <c r="R61" s="21" t="s">
        <v>73</v>
      </c>
      <c r="S61" s="21" t="s">
        <v>73</v>
      </c>
      <c r="T61" s="21" t="s">
        <v>73</v>
      </c>
      <c r="U61" s="21" t="s">
        <v>73</v>
      </c>
      <c r="V61" s="21" t="s">
        <v>73</v>
      </c>
      <c r="W61" s="21" t="s">
        <v>73</v>
      </c>
      <c r="X61" s="22">
        <v>9810.3520000000008</v>
      </c>
      <c r="Y61" s="21" t="s">
        <v>73</v>
      </c>
      <c r="Z61" s="17">
        <f>SUM(B61:Y61)</f>
        <v>51300.47438</v>
      </c>
    </row>
    <row r="62" spans="1:26" x14ac:dyDescent="0.2">
      <c r="A62" s="15" t="s">
        <v>79</v>
      </c>
      <c r="B62" s="21" t="s">
        <v>73</v>
      </c>
      <c r="C62" s="21" t="s">
        <v>73</v>
      </c>
      <c r="D62" s="21" t="s">
        <v>73</v>
      </c>
      <c r="E62" s="21" t="s">
        <v>73</v>
      </c>
      <c r="F62" s="21" t="s">
        <v>73</v>
      </c>
      <c r="G62" s="21" t="s">
        <v>73</v>
      </c>
      <c r="H62" s="21" t="s">
        <v>73</v>
      </c>
      <c r="I62" s="21" t="s">
        <v>73</v>
      </c>
      <c r="J62" s="21" t="s">
        <v>73</v>
      </c>
      <c r="K62" s="22">
        <v>10758.387000000001</v>
      </c>
      <c r="L62" s="21" t="s">
        <v>73</v>
      </c>
      <c r="M62" s="22" t="s">
        <v>73</v>
      </c>
      <c r="N62" s="21" t="s">
        <v>73</v>
      </c>
      <c r="O62" s="21" t="s">
        <v>73</v>
      </c>
      <c r="P62" s="21" t="s">
        <v>73</v>
      </c>
      <c r="Q62" s="21" t="s">
        <v>73</v>
      </c>
      <c r="R62" s="21" t="s">
        <v>73</v>
      </c>
      <c r="S62" s="21" t="s">
        <v>73</v>
      </c>
      <c r="T62" s="21" t="s">
        <v>73</v>
      </c>
      <c r="U62" s="21" t="s">
        <v>73</v>
      </c>
      <c r="V62" s="21" t="s">
        <v>73</v>
      </c>
      <c r="W62" s="21" t="s">
        <v>73</v>
      </c>
      <c r="X62" s="22" t="s">
        <v>73</v>
      </c>
      <c r="Y62" s="21" t="s">
        <v>73</v>
      </c>
      <c r="Z62" s="17">
        <f>SUM(B62:Y62)</f>
        <v>10758.387000000001</v>
      </c>
    </row>
    <row r="63" spans="1:26" x14ac:dyDescent="0.2">
      <c r="A63" s="15" t="s">
        <v>77</v>
      </c>
      <c r="B63" s="21" t="s">
        <v>73</v>
      </c>
      <c r="C63" s="21" t="s">
        <v>73</v>
      </c>
      <c r="D63" s="21" t="s">
        <v>73</v>
      </c>
      <c r="E63" s="21" t="s">
        <v>73</v>
      </c>
      <c r="F63" s="21" t="s">
        <v>73</v>
      </c>
      <c r="G63" s="21" t="s">
        <v>73</v>
      </c>
      <c r="H63" s="21" t="s">
        <v>73</v>
      </c>
      <c r="I63" s="21" t="s">
        <v>73</v>
      </c>
      <c r="J63" s="21" t="s">
        <v>73</v>
      </c>
      <c r="K63" s="21" t="s">
        <v>73</v>
      </c>
      <c r="L63" s="21" t="s">
        <v>73</v>
      </c>
      <c r="M63" s="21" t="s">
        <v>73</v>
      </c>
      <c r="N63" s="21" t="s">
        <v>73</v>
      </c>
      <c r="O63" s="21" t="s">
        <v>73</v>
      </c>
      <c r="P63" s="21" t="s">
        <v>73</v>
      </c>
      <c r="Q63" s="21" t="s">
        <v>73</v>
      </c>
      <c r="R63" s="21" t="s">
        <v>73</v>
      </c>
      <c r="S63" s="21" t="s">
        <v>73</v>
      </c>
      <c r="T63" s="21" t="s">
        <v>73</v>
      </c>
      <c r="U63" s="22">
        <v>-5211.8999999999996</v>
      </c>
      <c r="V63" s="21" t="s">
        <v>73</v>
      </c>
      <c r="W63" s="21" t="s">
        <v>73</v>
      </c>
      <c r="X63" s="21" t="s">
        <v>73</v>
      </c>
      <c r="Y63" s="21" t="s">
        <v>73</v>
      </c>
      <c r="Z63" s="17">
        <f>SUM(B63:Y63)</f>
        <v>-5211.8999999999996</v>
      </c>
    </row>
    <row r="64" spans="1:26" x14ac:dyDescent="0.2">
      <c r="A64" s="15" t="s">
        <v>78</v>
      </c>
      <c r="B64" s="21" t="s">
        <v>73</v>
      </c>
      <c r="C64" s="21" t="s">
        <v>73</v>
      </c>
      <c r="D64" s="22">
        <v>-4066.6306129999998</v>
      </c>
      <c r="E64" s="21" t="s">
        <v>73</v>
      </c>
      <c r="F64" s="21" t="s">
        <v>73</v>
      </c>
      <c r="G64" s="21" t="s">
        <v>73</v>
      </c>
      <c r="H64" s="21" t="s">
        <v>73</v>
      </c>
      <c r="I64" s="21" t="s">
        <v>73</v>
      </c>
      <c r="J64" s="21" t="s">
        <v>73</v>
      </c>
      <c r="K64" s="21" t="s">
        <v>73</v>
      </c>
      <c r="L64" s="21" t="s">
        <v>73</v>
      </c>
      <c r="M64" s="21" t="s">
        <v>73</v>
      </c>
      <c r="N64" s="21" t="s">
        <v>73</v>
      </c>
      <c r="O64" s="21" t="s">
        <v>73</v>
      </c>
      <c r="P64" s="21" t="s">
        <v>73</v>
      </c>
      <c r="Q64" s="21" t="s">
        <v>73</v>
      </c>
      <c r="R64" s="21" t="s">
        <v>73</v>
      </c>
      <c r="S64" s="21" t="s">
        <v>73</v>
      </c>
      <c r="T64" s="21" t="s">
        <v>73</v>
      </c>
      <c r="U64" s="22">
        <v>-1410.3473750000001</v>
      </c>
      <c r="V64" s="21" t="s">
        <v>73</v>
      </c>
      <c r="W64" s="21" t="s">
        <v>73</v>
      </c>
      <c r="X64" s="21" t="s">
        <v>73</v>
      </c>
      <c r="Y64" s="21" t="s">
        <v>73</v>
      </c>
      <c r="Z64" s="17">
        <f>SUM(B64:Y64)</f>
        <v>-5476.9779879999996</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9.6414932546491205E-3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36">
        <v>0</v>
      </c>
      <c r="C68" s="36">
        <v>4295.7910937500001</v>
      </c>
      <c r="D68" s="36">
        <v>0</v>
      </c>
      <c r="E68" s="36">
        <v>0</v>
      </c>
      <c r="F68" s="36">
        <v>76958.148144609368</v>
      </c>
      <c r="G68" s="36">
        <v>0</v>
      </c>
      <c r="H68" s="36">
        <v>89725.173873710941</v>
      </c>
      <c r="I68" s="36">
        <v>0</v>
      </c>
      <c r="J68" s="36">
        <v>0</v>
      </c>
      <c r="K68" s="36">
        <v>230721.94121499994</v>
      </c>
      <c r="L68" s="36">
        <v>0</v>
      </c>
      <c r="M68" s="36">
        <v>0</v>
      </c>
      <c r="N68" s="36">
        <v>0</v>
      </c>
      <c r="O68" s="36">
        <v>0</v>
      </c>
      <c r="P68" s="36">
        <v>23166.655511874997</v>
      </c>
      <c r="Q68" s="36">
        <v>37280.467145625</v>
      </c>
      <c r="R68" s="36">
        <v>160534.61743132811</v>
      </c>
      <c r="S68" s="36">
        <v>113346.35270187499</v>
      </c>
      <c r="T68" s="36">
        <v>0</v>
      </c>
      <c r="U68" s="36">
        <v>0</v>
      </c>
      <c r="V68" s="36">
        <v>10250.621664999999</v>
      </c>
      <c r="W68" s="36">
        <v>254980.13790124998</v>
      </c>
      <c r="X68" s="36">
        <v>1687.9197626553346</v>
      </c>
      <c r="Y68" s="36">
        <v>0</v>
      </c>
      <c r="Z68" s="2">
        <f t="shared" ref="Z68:Z90" si="5">SUM(B68:Y68)</f>
        <v>1002947.8264466786</v>
      </c>
    </row>
    <row r="69" spans="1:26" x14ac:dyDescent="0.2">
      <c r="A69" t="s">
        <v>4</v>
      </c>
      <c r="B69" s="36">
        <v>1342652.5177500001</v>
      </c>
      <c r="C69" s="36">
        <v>2872911.9217500011</v>
      </c>
      <c r="D69" s="36">
        <v>233.851203</v>
      </c>
      <c r="E69" s="36">
        <v>493441.22969200008</v>
      </c>
      <c r="F69" s="36">
        <v>1555583.0292499999</v>
      </c>
      <c r="G69" s="36">
        <v>257615.80499999996</v>
      </c>
      <c r="H69" s="36">
        <v>385322.62781299994</v>
      </c>
      <c r="I69" s="36">
        <v>669607.31000000006</v>
      </c>
      <c r="J69" s="36">
        <v>29685.379999999997</v>
      </c>
      <c r="K69" s="36">
        <v>271839.37504599994</v>
      </c>
      <c r="L69" s="36">
        <v>1180054.3939999999</v>
      </c>
      <c r="M69" s="36">
        <v>125837.31875099998</v>
      </c>
      <c r="N69" s="36">
        <v>135252.864</v>
      </c>
      <c r="O69" s="36">
        <v>453307.00650000008</v>
      </c>
      <c r="P69" s="36">
        <v>1319052.8689999999</v>
      </c>
      <c r="Q69" s="36">
        <v>1015753.6730000001</v>
      </c>
      <c r="R69" s="36">
        <v>4464998.9082500003</v>
      </c>
      <c r="S69" s="36">
        <v>3983663.1054999996</v>
      </c>
      <c r="T69" s="36">
        <v>120011.55325</v>
      </c>
      <c r="U69" s="36">
        <v>533480.74999999988</v>
      </c>
      <c r="V69" s="36">
        <v>1958115.3449999997</v>
      </c>
      <c r="W69" s="36">
        <v>2305490.0539999995</v>
      </c>
      <c r="X69" s="36">
        <v>26487.233000000004</v>
      </c>
      <c r="Y69" s="36">
        <v>99589.327499999999</v>
      </c>
      <c r="Z69" s="2">
        <f t="shared" si="5"/>
        <v>25599987.449255001</v>
      </c>
    </row>
    <row r="70" spans="1:26" x14ac:dyDescent="0.2">
      <c r="A70" t="s">
        <v>5</v>
      </c>
      <c r="B70" s="36">
        <v>0</v>
      </c>
      <c r="C70" s="36">
        <v>0</v>
      </c>
      <c r="D70" s="36">
        <v>0</v>
      </c>
      <c r="E70" s="36">
        <v>0</v>
      </c>
      <c r="F70" s="36">
        <v>0</v>
      </c>
      <c r="G70" s="36">
        <v>0</v>
      </c>
      <c r="H70" s="36">
        <v>0</v>
      </c>
      <c r="I70" s="36">
        <v>0</v>
      </c>
      <c r="J70" s="36">
        <v>0</v>
      </c>
      <c r="K70" s="36">
        <v>0</v>
      </c>
      <c r="L70" s="36">
        <v>0</v>
      </c>
      <c r="M70" s="36">
        <v>0</v>
      </c>
      <c r="N70" s="36">
        <v>0</v>
      </c>
      <c r="O70" s="36">
        <v>0</v>
      </c>
      <c r="P70" s="36">
        <v>0</v>
      </c>
      <c r="Q70" s="36">
        <v>0</v>
      </c>
      <c r="R70" s="36">
        <v>0</v>
      </c>
      <c r="S70" s="36">
        <v>0</v>
      </c>
      <c r="T70" s="36">
        <v>0</v>
      </c>
      <c r="U70" s="36">
        <v>0</v>
      </c>
      <c r="V70" s="36">
        <v>0</v>
      </c>
      <c r="W70" s="36">
        <v>0</v>
      </c>
      <c r="X70" s="36">
        <v>0</v>
      </c>
      <c r="Y70" s="36">
        <v>0</v>
      </c>
      <c r="Z70" s="2">
        <f t="shared" si="5"/>
        <v>0</v>
      </c>
    </row>
    <row r="71" spans="1:26" x14ac:dyDescent="0.2">
      <c r="A71" t="s">
        <v>6</v>
      </c>
      <c r="B71" s="36">
        <v>0</v>
      </c>
      <c r="C71" s="36">
        <v>59043.722728999986</v>
      </c>
      <c r="D71" s="36">
        <v>19857.480474</v>
      </c>
      <c r="E71" s="36">
        <v>0</v>
      </c>
      <c r="F71" s="36">
        <v>382.08880700000009</v>
      </c>
      <c r="G71" s="36">
        <v>790.17581299999995</v>
      </c>
      <c r="H71" s="36">
        <v>18593.867638000003</v>
      </c>
      <c r="I71" s="36">
        <v>0</v>
      </c>
      <c r="J71" s="36">
        <v>36650.916125000011</v>
      </c>
      <c r="K71" s="36">
        <v>46310.334389999996</v>
      </c>
      <c r="L71" s="36">
        <v>0</v>
      </c>
      <c r="M71" s="36">
        <v>68.921137000000002</v>
      </c>
      <c r="N71" s="36">
        <v>387.72839799999997</v>
      </c>
      <c r="O71" s="36">
        <v>30125.679556999999</v>
      </c>
      <c r="P71" s="36">
        <v>13392.909729000001</v>
      </c>
      <c r="Q71" s="36">
        <v>28214.895144999999</v>
      </c>
      <c r="R71" s="36">
        <v>32722.776470999997</v>
      </c>
      <c r="S71" s="36">
        <v>0</v>
      </c>
      <c r="T71" s="36">
        <v>102057.14924699999</v>
      </c>
      <c r="U71" s="36">
        <v>66524.729212000006</v>
      </c>
      <c r="V71" s="36">
        <v>20052.228875000001</v>
      </c>
      <c r="W71" s="36">
        <v>42428.837641000006</v>
      </c>
      <c r="X71" s="36">
        <v>208.06426200000001</v>
      </c>
      <c r="Y71" s="36">
        <v>84263.275250000006</v>
      </c>
      <c r="Z71" s="2">
        <f t="shared" si="5"/>
        <v>602075.78090000001</v>
      </c>
    </row>
    <row r="72" spans="1:26" x14ac:dyDescent="0.2">
      <c r="A72" t="s">
        <v>7</v>
      </c>
      <c r="B72" s="36">
        <v>6588.6875</v>
      </c>
      <c r="C72" s="36">
        <v>0</v>
      </c>
      <c r="D72" s="36">
        <v>0</v>
      </c>
      <c r="E72" s="36">
        <v>3743.763684</v>
      </c>
      <c r="F72" s="36">
        <v>3489.7221799999993</v>
      </c>
      <c r="G72" s="36">
        <v>11549.74021</v>
      </c>
      <c r="H72" s="36">
        <v>75386.255862000005</v>
      </c>
      <c r="I72" s="36">
        <v>10341.282999999999</v>
      </c>
      <c r="J72" s="36">
        <v>58973.088473999996</v>
      </c>
      <c r="K72" s="36">
        <v>0</v>
      </c>
      <c r="L72" s="36">
        <v>14995.451999999999</v>
      </c>
      <c r="M72" s="36">
        <v>0</v>
      </c>
      <c r="N72" s="36">
        <v>0</v>
      </c>
      <c r="O72" s="36">
        <v>0</v>
      </c>
      <c r="P72" s="36">
        <v>5923.4696250000006</v>
      </c>
      <c r="Q72" s="36">
        <v>38345.439749000005</v>
      </c>
      <c r="R72" s="36">
        <v>269613.70506499999</v>
      </c>
      <c r="S72" s="36">
        <v>107569.712</v>
      </c>
      <c r="T72" s="36">
        <v>101364.42329799998</v>
      </c>
      <c r="U72" s="36">
        <v>35888.794538999995</v>
      </c>
      <c r="V72" s="36">
        <v>581.18875000000003</v>
      </c>
      <c r="W72" s="36">
        <v>16894.256000000001</v>
      </c>
      <c r="X72" s="36">
        <v>0</v>
      </c>
      <c r="Y72" s="36">
        <v>8126.915</v>
      </c>
      <c r="Z72" s="2">
        <f t="shared" si="5"/>
        <v>769375.89693600009</v>
      </c>
    </row>
    <row r="73" spans="1:26" x14ac:dyDescent="0.2">
      <c r="A73" t="s">
        <v>8</v>
      </c>
      <c r="B73" s="36">
        <v>0</v>
      </c>
      <c r="C73" s="36">
        <v>0</v>
      </c>
      <c r="D73" s="36">
        <v>0</v>
      </c>
      <c r="E73" s="36">
        <v>0</v>
      </c>
      <c r="F73" s="36">
        <v>0</v>
      </c>
      <c r="G73" s="36">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2">
        <f t="shared" si="5"/>
        <v>0</v>
      </c>
    </row>
    <row r="74" spans="1:26" x14ac:dyDescent="0.2">
      <c r="A74" t="s">
        <v>9</v>
      </c>
      <c r="B74" s="36">
        <v>0</v>
      </c>
      <c r="C74" s="36">
        <v>0</v>
      </c>
      <c r="D74" s="36">
        <v>0</v>
      </c>
      <c r="E74" s="36">
        <v>0</v>
      </c>
      <c r="F74" s="36">
        <v>0</v>
      </c>
      <c r="G74" s="36">
        <v>0</v>
      </c>
      <c r="H74" s="36">
        <v>0</v>
      </c>
      <c r="I74" s="36">
        <v>0</v>
      </c>
      <c r="J74" s="36">
        <v>0</v>
      </c>
      <c r="K74" s="36">
        <v>0</v>
      </c>
      <c r="L74" s="36">
        <v>0</v>
      </c>
      <c r="M74" s="36">
        <v>0</v>
      </c>
      <c r="N74" s="36">
        <v>0.23879</v>
      </c>
      <c r="O74" s="36">
        <v>0</v>
      </c>
      <c r="P74" s="36">
        <v>0</v>
      </c>
      <c r="Q74" s="36">
        <v>0</v>
      </c>
      <c r="R74" s="36">
        <v>0</v>
      </c>
      <c r="S74" s="36">
        <v>0</v>
      </c>
      <c r="T74" s="36">
        <v>0</v>
      </c>
      <c r="U74" s="36">
        <v>0</v>
      </c>
      <c r="V74" s="36">
        <v>0</v>
      </c>
      <c r="W74" s="36">
        <v>0</v>
      </c>
      <c r="X74" s="36">
        <v>0</v>
      </c>
      <c r="Y74" s="36">
        <v>0</v>
      </c>
      <c r="Z74" s="2">
        <f t="shared" si="5"/>
        <v>0.23879</v>
      </c>
    </row>
    <row r="75" spans="1:26" x14ac:dyDescent="0.2">
      <c r="A75" t="s">
        <v>10</v>
      </c>
      <c r="B75" s="36">
        <v>11127.957</v>
      </c>
      <c r="C75" s="36">
        <v>22903.748375000003</v>
      </c>
      <c r="D75" s="36">
        <v>8270.6484999999993</v>
      </c>
      <c r="E75" s="36">
        <v>8061.7179999999998</v>
      </c>
      <c r="F75" s="36">
        <v>19556.453524</v>
      </c>
      <c r="G75" s="36">
        <v>20603.715250000001</v>
      </c>
      <c r="H75" s="36">
        <v>6464.9138750000002</v>
      </c>
      <c r="I75" s="36">
        <v>30576.934501</v>
      </c>
      <c r="J75" s="36">
        <v>4531.9584999999997</v>
      </c>
      <c r="K75" s="36">
        <v>8164.4004839999998</v>
      </c>
      <c r="L75" s="36">
        <v>17170.9755</v>
      </c>
      <c r="M75" s="36">
        <v>14481.697578999996</v>
      </c>
      <c r="N75" s="36">
        <v>7846.9094999999998</v>
      </c>
      <c r="O75" s="36">
        <v>19942.265155999998</v>
      </c>
      <c r="P75" s="36">
        <v>53078.17565099999</v>
      </c>
      <c r="Q75" s="36">
        <v>62398.722389999995</v>
      </c>
      <c r="R75" s="36">
        <v>120807.89094300001</v>
      </c>
      <c r="S75" s="36">
        <v>10649.825000000001</v>
      </c>
      <c r="T75" s="36">
        <v>6270.7489999999998</v>
      </c>
      <c r="U75" s="36">
        <v>9951.2810000000009</v>
      </c>
      <c r="V75" s="36">
        <v>11735.770655999999</v>
      </c>
      <c r="W75" s="36">
        <v>11465.937</v>
      </c>
      <c r="X75" s="36">
        <v>3068.3130590000001</v>
      </c>
      <c r="Y75" s="36">
        <v>0</v>
      </c>
      <c r="Z75" s="2">
        <f t="shared" si="5"/>
        <v>489130.96044300002</v>
      </c>
    </row>
    <row r="76" spans="1:26" x14ac:dyDescent="0.2">
      <c r="A76" t="s">
        <v>11</v>
      </c>
      <c r="B76" s="36">
        <v>444233.36799459922</v>
      </c>
      <c r="C76" s="36">
        <v>1641777.340341907</v>
      </c>
      <c r="D76" s="36">
        <v>0</v>
      </c>
      <c r="E76" s="36">
        <v>0</v>
      </c>
      <c r="F76" s="36">
        <v>156375.58856576536</v>
      </c>
      <c r="G76" s="36">
        <v>161186.02083459852</v>
      </c>
      <c r="H76" s="36">
        <v>163771.51437629043</v>
      </c>
      <c r="I76" s="36">
        <v>132873.14455864418</v>
      </c>
      <c r="J76" s="36">
        <v>93318.4735610098</v>
      </c>
      <c r="K76" s="36">
        <v>342319.58213824243</v>
      </c>
      <c r="L76" s="36">
        <v>0</v>
      </c>
      <c r="M76" s="36">
        <v>203704.39013665024</v>
      </c>
      <c r="N76" s="36">
        <v>151349.28457031571</v>
      </c>
      <c r="O76" s="36">
        <v>0</v>
      </c>
      <c r="P76" s="36">
        <v>681716.0159417832</v>
      </c>
      <c r="Q76" s="36">
        <v>402384.66771590227</v>
      </c>
      <c r="R76" s="36">
        <v>1482119.5254396689</v>
      </c>
      <c r="S76" s="36">
        <v>1089517.0306550509</v>
      </c>
      <c r="T76" s="36">
        <v>91489.276778647065</v>
      </c>
      <c r="U76" s="36">
        <v>0</v>
      </c>
      <c r="V76" s="36">
        <v>645185.73171624774</v>
      </c>
      <c r="W76" s="36">
        <v>1463269.8570827558</v>
      </c>
      <c r="X76" s="36">
        <v>905214.82936427405</v>
      </c>
      <c r="Y76" s="36">
        <v>0</v>
      </c>
      <c r="Z76" s="2">
        <f t="shared" si="5"/>
        <v>10251805.641772354</v>
      </c>
    </row>
    <row r="77" spans="1:26" x14ac:dyDescent="0.2">
      <c r="A77" t="s">
        <v>12</v>
      </c>
      <c r="B77" s="36">
        <v>0</v>
      </c>
      <c r="C77" s="36">
        <v>0</v>
      </c>
      <c r="D77" s="36">
        <v>0</v>
      </c>
      <c r="E77" s="36">
        <v>0</v>
      </c>
      <c r="F77" s="36">
        <v>0</v>
      </c>
      <c r="G77" s="36">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2">
        <f t="shared" si="5"/>
        <v>0</v>
      </c>
    </row>
    <row r="78" spans="1:26" x14ac:dyDescent="0.2">
      <c r="A78" t="s">
        <v>13</v>
      </c>
      <c r="B78" s="36">
        <v>0</v>
      </c>
      <c r="C78" s="36">
        <v>0</v>
      </c>
      <c r="D78" s="36">
        <v>0</v>
      </c>
      <c r="E78" s="36">
        <v>0</v>
      </c>
      <c r="F78" s="36">
        <v>0</v>
      </c>
      <c r="G78" s="36">
        <v>0</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2">
        <f t="shared" si="5"/>
        <v>0</v>
      </c>
    </row>
    <row r="79" spans="1:26" x14ac:dyDescent="0.2">
      <c r="A79" t="s">
        <v>14</v>
      </c>
      <c r="B79" s="36">
        <v>6172.9942499999997</v>
      </c>
      <c r="C79" s="36">
        <v>0</v>
      </c>
      <c r="D79" s="36">
        <v>26021.737031999997</v>
      </c>
      <c r="E79" s="36">
        <v>60358.182450999979</v>
      </c>
      <c r="F79" s="36">
        <v>11977.562432999997</v>
      </c>
      <c r="G79" s="36">
        <v>302553.33284299995</v>
      </c>
      <c r="H79" s="36">
        <v>136240.68407099997</v>
      </c>
      <c r="I79" s="36">
        <v>25234.381830999999</v>
      </c>
      <c r="J79" s="36">
        <v>3213.841015</v>
      </c>
      <c r="K79" s="36">
        <v>4324.6386380000004</v>
      </c>
      <c r="L79" s="36">
        <v>75708.028047</v>
      </c>
      <c r="M79" s="36">
        <v>0</v>
      </c>
      <c r="N79" s="36">
        <v>0</v>
      </c>
      <c r="O79" s="36">
        <v>0</v>
      </c>
      <c r="P79" s="36">
        <v>26141.219086999998</v>
      </c>
      <c r="Q79" s="36">
        <v>47019.221057000002</v>
      </c>
      <c r="R79" s="36">
        <v>524413.10835199989</v>
      </c>
      <c r="S79" s="36">
        <v>25409.130312999998</v>
      </c>
      <c r="T79" s="36">
        <v>12574.537012000003</v>
      </c>
      <c r="U79" s="36">
        <v>45050.817235999995</v>
      </c>
      <c r="V79" s="36">
        <v>53.289808999999998</v>
      </c>
      <c r="W79" s="36">
        <v>52189.154062000001</v>
      </c>
      <c r="X79" s="36">
        <v>0</v>
      </c>
      <c r="Y79" s="36">
        <v>13122.163094</v>
      </c>
      <c r="Z79" s="2">
        <f t="shared" si="5"/>
        <v>1397778.022633</v>
      </c>
    </row>
    <row r="80" spans="1:26" x14ac:dyDescent="0.2">
      <c r="A80" t="s">
        <v>15</v>
      </c>
      <c r="B80" s="36">
        <v>0</v>
      </c>
      <c r="C80" s="36">
        <v>0</v>
      </c>
      <c r="D80" s="36">
        <v>0</v>
      </c>
      <c r="E80" s="36">
        <v>0</v>
      </c>
      <c r="F80" s="36">
        <v>0</v>
      </c>
      <c r="G80" s="36">
        <v>0</v>
      </c>
      <c r="H80" s="36">
        <v>0</v>
      </c>
      <c r="I80" s="36">
        <v>0</v>
      </c>
      <c r="J80" s="36">
        <v>0</v>
      </c>
      <c r="K80" s="36">
        <v>129.795648</v>
      </c>
      <c r="L80" s="36">
        <v>6.8092379999999997</v>
      </c>
      <c r="M80" s="36">
        <v>0</v>
      </c>
      <c r="N80" s="36">
        <v>0</v>
      </c>
      <c r="O80" s="36">
        <v>343.46080299999994</v>
      </c>
      <c r="P80" s="36">
        <v>22.670449000000001</v>
      </c>
      <c r="Q80" s="36">
        <v>0</v>
      </c>
      <c r="R80" s="36">
        <v>2079.1550000000002</v>
      </c>
      <c r="S80" s="36">
        <v>0</v>
      </c>
      <c r="T80" s="36">
        <v>0</v>
      </c>
      <c r="U80" s="36">
        <v>0</v>
      </c>
      <c r="V80" s="36">
        <v>0</v>
      </c>
      <c r="W80" s="36">
        <v>0</v>
      </c>
      <c r="X80" s="36">
        <v>0</v>
      </c>
      <c r="Y80" s="36">
        <v>683.71131200000002</v>
      </c>
      <c r="Z80" s="2">
        <f t="shared" si="5"/>
        <v>3265.6024499999999</v>
      </c>
    </row>
    <row r="81" spans="1:26" x14ac:dyDescent="0.2">
      <c r="A81" t="s">
        <v>16</v>
      </c>
      <c r="B81" s="36">
        <v>0</v>
      </c>
      <c r="C81" s="36">
        <v>0</v>
      </c>
      <c r="D81" s="36">
        <v>0</v>
      </c>
      <c r="E81" s="36">
        <v>0</v>
      </c>
      <c r="F81" s="36">
        <v>0</v>
      </c>
      <c r="G81" s="36">
        <v>0</v>
      </c>
      <c r="H81" s="36">
        <v>0</v>
      </c>
      <c r="I81" s="36">
        <v>0</v>
      </c>
      <c r="J81" s="36">
        <v>0</v>
      </c>
      <c r="K81" s="36">
        <v>0</v>
      </c>
      <c r="L81" s="36">
        <v>0</v>
      </c>
      <c r="M81" s="36">
        <v>0</v>
      </c>
      <c r="N81" s="36">
        <v>0</v>
      </c>
      <c r="O81" s="36">
        <v>0.21113899999999999</v>
      </c>
      <c r="P81" s="36">
        <v>0</v>
      </c>
      <c r="Q81" s="36">
        <v>0</v>
      </c>
      <c r="R81" s="36">
        <v>0</v>
      </c>
      <c r="S81" s="36">
        <v>0</v>
      </c>
      <c r="T81" s="36">
        <v>0</v>
      </c>
      <c r="U81" s="36">
        <v>0</v>
      </c>
      <c r="V81" s="36">
        <v>0</v>
      </c>
      <c r="W81" s="36">
        <v>0</v>
      </c>
      <c r="X81" s="36">
        <v>0</v>
      </c>
      <c r="Y81" s="36">
        <v>0</v>
      </c>
      <c r="Z81" s="2">
        <f t="shared" si="5"/>
        <v>0.21113899999999999</v>
      </c>
    </row>
    <row r="82" spans="1:26" x14ac:dyDescent="0.2">
      <c r="A82" t="s">
        <v>17</v>
      </c>
      <c r="B82" s="36">
        <v>21641.126250000001</v>
      </c>
      <c r="C82" s="36">
        <v>0</v>
      </c>
      <c r="D82" s="36">
        <v>22.940562</v>
      </c>
      <c r="E82" s="36">
        <v>0</v>
      </c>
      <c r="F82" s="36">
        <v>0</v>
      </c>
      <c r="G82" s="36">
        <v>18.074090000000002</v>
      </c>
      <c r="H82" s="36">
        <v>1868.2529529999997</v>
      </c>
      <c r="I82" s="36">
        <v>355.24633599999999</v>
      </c>
      <c r="J82" s="36">
        <v>13285.135405999999</v>
      </c>
      <c r="K82" s="36">
        <v>2904.8961360000003</v>
      </c>
      <c r="L82" s="36">
        <v>0</v>
      </c>
      <c r="M82" s="36">
        <v>0</v>
      </c>
      <c r="N82" s="36">
        <v>0</v>
      </c>
      <c r="O82" s="36">
        <v>35268.095311999998</v>
      </c>
      <c r="P82" s="36">
        <v>1655.8991249999999</v>
      </c>
      <c r="Q82" s="36">
        <v>5727.7420160000001</v>
      </c>
      <c r="R82" s="36">
        <v>20138.221312999998</v>
      </c>
      <c r="S82" s="36">
        <v>424.327766</v>
      </c>
      <c r="T82" s="36">
        <v>52588.114208999999</v>
      </c>
      <c r="U82" s="36">
        <v>169240.22849400001</v>
      </c>
      <c r="V82" s="36">
        <v>0</v>
      </c>
      <c r="W82" s="36">
        <v>0</v>
      </c>
      <c r="X82" s="36">
        <v>1312.4160019999999</v>
      </c>
      <c r="Y82" s="36">
        <v>524.12487499999997</v>
      </c>
      <c r="Z82" s="2">
        <f t="shared" si="5"/>
        <v>326974.840845</v>
      </c>
    </row>
    <row r="83" spans="1:26" x14ac:dyDescent="0.2">
      <c r="A83" t="s">
        <v>18</v>
      </c>
      <c r="B83" s="36">
        <v>40710.848774999999</v>
      </c>
      <c r="C83" s="36">
        <v>0</v>
      </c>
      <c r="D83" s="36">
        <v>0</v>
      </c>
      <c r="E83" s="36">
        <v>0</v>
      </c>
      <c r="F83" s="36">
        <v>0</v>
      </c>
      <c r="G83" s="36">
        <v>0</v>
      </c>
      <c r="H83" s="36">
        <v>27960.067408593753</v>
      </c>
      <c r="I83" s="36">
        <v>37249.880967187491</v>
      </c>
      <c r="J83" s="36">
        <v>0</v>
      </c>
      <c r="K83" s="36">
        <v>16103.920593750001</v>
      </c>
      <c r="L83" s="36">
        <v>0</v>
      </c>
      <c r="M83" s="36">
        <v>0</v>
      </c>
      <c r="N83" s="36">
        <v>0</v>
      </c>
      <c r="O83" s="36">
        <v>0</v>
      </c>
      <c r="P83" s="36">
        <v>9706.1494687499999</v>
      </c>
      <c r="Q83" s="36">
        <v>11594.610703124999</v>
      </c>
      <c r="R83" s="36">
        <v>98607.699168750012</v>
      </c>
      <c r="S83" s="36">
        <v>12243.643767187501</v>
      </c>
      <c r="T83" s="36">
        <v>0</v>
      </c>
      <c r="U83" s="36">
        <v>53740.616325000003</v>
      </c>
      <c r="V83" s="36">
        <v>2721.4171066406252</v>
      </c>
      <c r="W83" s="36">
        <v>30107.751824999999</v>
      </c>
      <c r="X83" s="36">
        <v>2160.6008468994141</v>
      </c>
      <c r="Y83" s="36">
        <v>0</v>
      </c>
      <c r="Z83" s="2">
        <f t="shared" si="5"/>
        <v>342907.20695588383</v>
      </c>
    </row>
    <row r="84" spans="1:26" x14ac:dyDescent="0.2">
      <c r="A84" t="s">
        <v>19</v>
      </c>
      <c r="B84" s="36">
        <v>0</v>
      </c>
      <c r="C84" s="36">
        <v>0</v>
      </c>
      <c r="D84" s="36">
        <v>0</v>
      </c>
      <c r="E84" s="36">
        <v>0</v>
      </c>
      <c r="F84" s="36">
        <v>0</v>
      </c>
      <c r="G84" s="36">
        <v>0</v>
      </c>
      <c r="H84" s="36">
        <v>0</v>
      </c>
      <c r="I84" s="36">
        <v>0</v>
      </c>
      <c r="J84" s="36">
        <v>0</v>
      </c>
      <c r="K84" s="36">
        <v>0</v>
      </c>
      <c r="L84" s="36">
        <v>0</v>
      </c>
      <c r="M84" s="36">
        <v>0</v>
      </c>
      <c r="N84" s="36">
        <v>0</v>
      </c>
      <c r="O84" s="36">
        <v>0</v>
      </c>
      <c r="P84" s="36">
        <v>0</v>
      </c>
      <c r="Q84" s="36">
        <v>0</v>
      </c>
      <c r="R84" s="36">
        <v>0</v>
      </c>
      <c r="S84" s="36">
        <v>0</v>
      </c>
      <c r="T84" s="36">
        <v>0</v>
      </c>
      <c r="U84" s="36">
        <v>0</v>
      </c>
      <c r="V84" s="36">
        <v>0</v>
      </c>
      <c r="W84" s="36">
        <v>0</v>
      </c>
      <c r="X84" s="36">
        <v>0</v>
      </c>
      <c r="Y84" s="36">
        <v>0</v>
      </c>
      <c r="Z84" s="2">
        <f t="shared" si="5"/>
        <v>0</v>
      </c>
    </row>
    <row r="85" spans="1:26" x14ac:dyDescent="0.2">
      <c r="A85" t="s">
        <v>20</v>
      </c>
      <c r="B85" s="36">
        <v>0</v>
      </c>
      <c r="C85" s="36">
        <v>1482.1020000000001</v>
      </c>
      <c r="D85" s="36">
        <v>0</v>
      </c>
      <c r="E85" s="36">
        <v>13866.766313</v>
      </c>
      <c r="F85" s="36">
        <v>0</v>
      </c>
      <c r="G85" s="36">
        <v>0</v>
      </c>
      <c r="H85" s="36">
        <v>0</v>
      </c>
      <c r="I85" s="36">
        <v>0</v>
      </c>
      <c r="J85" s="36">
        <v>0</v>
      </c>
      <c r="K85" s="36">
        <v>0</v>
      </c>
      <c r="L85" s="36">
        <v>0</v>
      </c>
      <c r="M85" s="36">
        <v>0</v>
      </c>
      <c r="N85" s="36">
        <v>0</v>
      </c>
      <c r="O85" s="36">
        <v>0</v>
      </c>
      <c r="P85" s="36">
        <v>0</v>
      </c>
      <c r="Q85" s="36">
        <v>0</v>
      </c>
      <c r="R85" s="36">
        <v>0</v>
      </c>
      <c r="S85" s="36">
        <v>0</v>
      </c>
      <c r="T85" s="36">
        <v>0</v>
      </c>
      <c r="U85" s="36">
        <v>0</v>
      </c>
      <c r="V85" s="36">
        <v>0</v>
      </c>
      <c r="W85" s="36">
        <v>0</v>
      </c>
      <c r="X85" s="36">
        <v>0</v>
      </c>
      <c r="Y85" s="36">
        <v>0</v>
      </c>
      <c r="Z85" s="2">
        <f t="shared" si="5"/>
        <v>15348.868313000001</v>
      </c>
    </row>
    <row r="86" spans="1:26" x14ac:dyDescent="0.2">
      <c r="A86" t="s">
        <v>21</v>
      </c>
      <c r="B86" s="36">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c r="Z86" s="2">
        <f t="shared" ref="Z86" si="6">SUM(B86:Y86)</f>
        <v>0</v>
      </c>
    </row>
    <row r="87" spans="1:26" x14ac:dyDescent="0.2">
      <c r="A87" t="s">
        <v>22</v>
      </c>
      <c r="B87" s="36">
        <v>0</v>
      </c>
      <c r="C87" s="36">
        <v>0</v>
      </c>
      <c r="D87" s="36">
        <v>0</v>
      </c>
      <c r="E87" s="36">
        <v>0</v>
      </c>
      <c r="F87" s="36">
        <v>0</v>
      </c>
      <c r="G87" s="36">
        <v>0</v>
      </c>
      <c r="H87" s="36">
        <v>0</v>
      </c>
      <c r="I87" s="36">
        <v>0</v>
      </c>
      <c r="J87" s="36">
        <v>0</v>
      </c>
      <c r="K87" s="36">
        <v>0</v>
      </c>
      <c r="L87" s="36">
        <v>0</v>
      </c>
      <c r="M87" s="36">
        <v>0</v>
      </c>
      <c r="N87" s="36">
        <v>0</v>
      </c>
      <c r="O87" s="36">
        <v>0</v>
      </c>
      <c r="P87" s="36">
        <v>0</v>
      </c>
      <c r="Q87" s="36">
        <v>0</v>
      </c>
      <c r="R87" s="36">
        <v>0</v>
      </c>
      <c r="S87" s="36">
        <v>0</v>
      </c>
      <c r="T87" s="36">
        <v>0</v>
      </c>
      <c r="U87" s="36">
        <v>0</v>
      </c>
      <c r="V87" s="36">
        <v>0</v>
      </c>
      <c r="W87" s="36">
        <v>0</v>
      </c>
      <c r="X87" s="36">
        <v>0</v>
      </c>
      <c r="Y87" s="36">
        <v>0</v>
      </c>
      <c r="Z87" s="2">
        <f t="shared" si="5"/>
        <v>0</v>
      </c>
    </row>
    <row r="88" spans="1:26" x14ac:dyDescent="0.2">
      <c r="A88" t="s">
        <v>23</v>
      </c>
      <c r="B88" s="36">
        <v>0</v>
      </c>
      <c r="C88" s="36">
        <v>0</v>
      </c>
      <c r="D88" s="36">
        <v>0</v>
      </c>
      <c r="E88" s="36">
        <v>0</v>
      </c>
      <c r="F88" s="36">
        <v>0</v>
      </c>
      <c r="G88" s="36">
        <v>0</v>
      </c>
      <c r="H88" s="36">
        <v>0</v>
      </c>
      <c r="I88" s="36">
        <v>0</v>
      </c>
      <c r="J88" s="36">
        <v>0</v>
      </c>
      <c r="K88" s="36">
        <v>0</v>
      </c>
      <c r="L88" s="36">
        <v>0</v>
      </c>
      <c r="M88" s="36">
        <v>0</v>
      </c>
      <c r="N88" s="36">
        <v>0</v>
      </c>
      <c r="O88" s="36">
        <v>0</v>
      </c>
      <c r="P88" s="36">
        <v>0</v>
      </c>
      <c r="Q88" s="36">
        <v>0</v>
      </c>
      <c r="R88" s="36">
        <v>0</v>
      </c>
      <c r="S88" s="36">
        <v>0</v>
      </c>
      <c r="T88" s="36">
        <v>0</v>
      </c>
      <c r="U88" s="36">
        <v>0</v>
      </c>
      <c r="V88" s="36">
        <v>0</v>
      </c>
      <c r="W88" s="36">
        <v>0</v>
      </c>
      <c r="X88" s="36">
        <v>0</v>
      </c>
      <c r="Y88" s="36">
        <v>0</v>
      </c>
      <c r="Z88" s="2">
        <f t="shared" si="5"/>
        <v>0</v>
      </c>
    </row>
    <row r="89" spans="1:26" x14ac:dyDescent="0.2">
      <c r="A89" t="s">
        <v>24</v>
      </c>
      <c r="B89" s="36">
        <v>0</v>
      </c>
      <c r="C89" s="36">
        <v>0</v>
      </c>
      <c r="D89" s="36">
        <v>0</v>
      </c>
      <c r="E89" s="36">
        <v>0</v>
      </c>
      <c r="F89" s="36">
        <v>0</v>
      </c>
      <c r="G89" s="36">
        <v>0</v>
      </c>
      <c r="H89" s="36">
        <v>0</v>
      </c>
      <c r="I89" s="36">
        <v>0</v>
      </c>
      <c r="J89" s="36">
        <v>0</v>
      </c>
      <c r="K89" s="36">
        <v>0</v>
      </c>
      <c r="L89" s="36">
        <v>0</v>
      </c>
      <c r="M89" s="36">
        <v>0</v>
      </c>
      <c r="N89" s="36">
        <v>0</v>
      </c>
      <c r="O89" s="36">
        <v>0</v>
      </c>
      <c r="P89" s="36">
        <v>0</v>
      </c>
      <c r="Q89" s="36">
        <v>0</v>
      </c>
      <c r="R89" s="36">
        <v>0</v>
      </c>
      <c r="S89" s="36">
        <v>0</v>
      </c>
      <c r="T89" s="36">
        <v>0</v>
      </c>
      <c r="U89" s="36">
        <v>0</v>
      </c>
      <c r="V89" s="36">
        <v>0</v>
      </c>
      <c r="W89" s="36">
        <v>0</v>
      </c>
      <c r="X89" s="36">
        <v>0</v>
      </c>
      <c r="Y89" s="36">
        <v>0</v>
      </c>
      <c r="Z89" s="2">
        <f t="shared" si="5"/>
        <v>0</v>
      </c>
    </row>
    <row r="90" spans="1:26" x14ac:dyDescent="0.2">
      <c r="A90" t="s">
        <v>25</v>
      </c>
      <c r="B90" s="36">
        <v>0</v>
      </c>
      <c r="C90" s="36">
        <v>0</v>
      </c>
      <c r="D90" s="36">
        <v>0</v>
      </c>
      <c r="E90" s="36">
        <v>0</v>
      </c>
      <c r="F90" s="36">
        <v>0</v>
      </c>
      <c r="G90" s="36">
        <v>0</v>
      </c>
      <c r="H90" s="36">
        <v>0</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2">
        <f t="shared" si="5"/>
        <v>0</v>
      </c>
    </row>
    <row r="91" spans="1:26" x14ac:dyDescent="0.2">
      <c r="A91" t="s">
        <v>50</v>
      </c>
      <c r="B91" s="2">
        <f t="shared" ref="B91:Z91" si="7">SUM(B68:B90)</f>
        <v>1873127.4995195994</v>
      </c>
      <c r="C91" s="2">
        <f t="shared" si="7"/>
        <v>4602414.6262896582</v>
      </c>
      <c r="D91" s="2">
        <f t="shared" si="7"/>
        <v>54406.657770999998</v>
      </c>
      <c r="E91" s="2">
        <f t="shared" si="7"/>
        <v>579471.66014000005</v>
      </c>
      <c r="F91" s="2">
        <f t="shared" si="7"/>
        <v>1824322.5929043747</v>
      </c>
      <c r="G91" s="2">
        <f t="shared" si="7"/>
        <v>754316.86404059851</v>
      </c>
      <c r="H91" s="2">
        <f t="shared" si="7"/>
        <v>905333.35787059506</v>
      </c>
      <c r="I91" s="2">
        <f t="shared" si="7"/>
        <v>906238.18119383173</v>
      </c>
      <c r="J91" s="2">
        <f t="shared" si="7"/>
        <v>239658.79308100979</v>
      </c>
      <c r="K91" s="2">
        <f t="shared" si="7"/>
        <v>922818.88428899227</v>
      </c>
      <c r="L91" s="2">
        <f t="shared" si="7"/>
        <v>1287935.658785</v>
      </c>
      <c r="M91" s="2">
        <f t="shared" si="7"/>
        <v>344092.32760365022</v>
      </c>
      <c r="N91" s="2">
        <f t="shared" si="7"/>
        <v>294837.02525831573</v>
      </c>
      <c r="O91" s="2">
        <f t="shared" si="7"/>
        <v>538986.71846700006</v>
      </c>
      <c r="P91" s="2">
        <f t="shared" si="7"/>
        <v>2133856.033588408</v>
      </c>
      <c r="Q91" s="2">
        <f t="shared" si="7"/>
        <v>1648719.438921652</v>
      </c>
      <c r="R91" s="2">
        <f t="shared" si="7"/>
        <v>7176035.6074337475</v>
      </c>
      <c r="S91" s="2">
        <f t="shared" si="7"/>
        <v>5342823.1277031126</v>
      </c>
      <c r="T91" s="2">
        <f t="shared" si="7"/>
        <v>486355.80279464705</v>
      </c>
      <c r="U91" s="2">
        <f t="shared" si="7"/>
        <v>913877.21680599987</v>
      </c>
      <c r="V91" s="2">
        <f t="shared" si="7"/>
        <v>2648695.5935778883</v>
      </c>
      <c r="W91" s="2">
        <f t="shared" si="7"/>
        <v>4176825.9855120052</v>
      </c>
      <c r="X91" s="2">
        <f t="shared" si="7"/>
        <v>940139.37629682885</v>
      </c>
      <c r="Y91" s="2">
        <f t="shared" si="7"/>
        <v>206309.51703100002</v>
      </c>
      <c r="Z91" s="2">
        <f t="shared" si="7"/>
        <v>40801598.546878926</v>
      </c>
    </row>
    <row r="92" spans="1:26"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6" x14ac:dyDescent="0.2">
      <c r="A95" t="s">
        <v>3</v>
      </c>
      <c r="B95" s="29">
        <v>0</v>
      </c>
      <c r="C95" s="29">
        <v>350.159063</v>
      </c>
      <c r="D95" s="29">
        <v>0</v>
      </c>
      <c r="E95" s="29">
        <v>0</v>
      </c>
      <c r="F95" s="29">
        <v>6080.6791290000001</v>
      </c>
      <c r="G95" s="29">
        <v>0</v>
      </c>
      <c r="H95" s="29">
        <v>5529.934804999999</v>
      </c>
      <c r="I95" s="29">
        <v>0</v>
      </c>
      <c r="J95" s="29">
        <v>0</v>
      </c>
      <c r="K95" s="29">
        <v>17028.287466000002</v>
      </c>
      <c r="L95" s="29">
        <v>0</v>
      </c>
      <c r="M95" s="29">
        <v>0</v>
      </c>
      <c r="N95" s="29">
        <v>0</v>
      </c>
      <c r="O95" s="29">
        <v>0</v>
      </c>
      <c r="P95" s="29">
        <v>1646.2503899999999</v>
      </c>
      <c r="Q95" s="29">
        <v>2756.8096760000003</v>
      </c>
      <c r="R95" s="29">
        <v>11505.645953000001</v>
      </c>
      <c r="S95" s="29">
        <v>8943.9661560000004</v>
      </c>
      <c r="T95" s="29">
        <v>0</v>
      </c>
      <c r="U95" s="29">
        <v>0</v>
      </c>
      <c r="V95" s="29">
        <v>781.91012499999999</v>
      </c>
      <c r="W95" s="29">
        <v>17923.839626000001</v>
      </c>
      <c r="X95" s="29">
        <v>95.678433999999996</v>
      </c>
      <c r="Y95" s="29">
        <v>0</v>
      </c>
      <c r="Z95" s="2">
        <f t="shared" ref="Z95:Z117" si="8">SUM(B95:Y95)</f>
        <v>72643.160823000013</v>
      </c>
    </row>
    <row r="96" spans="1:26" x14ac:dyDescent="0.2">
      <c r="A96" t="s">
        <v>4</v>
      </c>
      <c r="B96" s="29">
        <v>98717.207624000002</v>
      </c>
      <c r="C96" s="29">
        <v>230835.99976700003</v>
      </c>
      <c r="D96" s="29">
        <v>14.745141</v>
      </c>
      <c r="E96" s="29">
        <v>50942.083657000003</v>
      </c>
      <c r="F96" s="29">
        <v>139161.29051599998</v>
      </c>
      <c r="G96" s="29">
        <v>25738.724438000001</v>
      </c>
      <c r="H96" s="29">
        <v>35131.473848000001</v>
      </c>
      <c r="I96" s="29">
        <v>69519.040687000001</v>
      </c>
      <c r="J96" s="29">
        <v>1814.0305619999999</v>
      </c>
      <c r="K96" s="29">
        <v>31584.169310999994</v>
      </c>
      <c r="L96" s="29">
        <v>127094.7905</v>
      </c>
      <c r="M96" s="29">
        <v>12317.718196</v>
      </c>
      <c r="N96" s="29">
        <v>9673.7775000000001</v>
      </c>
      <c r="O96" s="29">
        <v>42047.539703999995</v>
      </c>
      <c r="P96" s="29">
        <v>123271.41568800001</v>
      </c>
      <c r="Q96" s="29">
        <v>67096.682499999995</v>
      </c>
      <c r="R96" s="29">
        <v>482789.39232099982</v>
      </c>
      <c r="S96" s="29">
        <v>350010.1869369999</v>
      </c>
      <c r="T96" s="29">
        <v>7784.3087030000006</v>
      </c>
      <c r="U96" s="29">
        <v>32591.235938000009</v>
      </c>
      <c r="V96" s="29">
        <v>159449.79399999999</v>
      </c>
      <c r="W96" s="29">
        <v>209269.37499999997</v>
      </c>
      <c r="X96" s="29">
        <v>2071.397383</v>
      </c>
      <c r="Y96" s="29">
        <v>8339.6788910000014</v>
      </c>
      <c r="Z96" s="2">
        <f t="shared" si="8"/>
        <v>2317266.0588119994</v>
      </c>
    </row>
    <row r="97" spans="1:26" x14ac:dyDescent="0.2">
      <c r="A97" t="s">
        <v>5</v>
      </c>
      <c r="B97" s="29">
        <v>0</v>
      </c>
      <c r="C97" s="29">
        <v>0</v>
      </c>
      <c r="D97" s="29">
        <v>0</v>
      </c>
      <c r="E97" s="29">
        <v>0</v>
      </c>
      <c r="F97" s="29">
        <v>0</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
        <f t="shared" si="8"/>
        <v>0</v>
      </c>
    </row>
    <row r="98" spans="1:26" x14ac:dyDescent="0.2">
      <c r="A98" t="s">
        <v>6</v>
      </c>
      <c r="B98" s="29">
        <v>0</v>
      </c>
      <c r="C98" s="29">
        <v>9071.7694449999999</v>
      </c>
      <c r="D98" s="29">
        <v>4119.7027699999999</v>
      </c>
      <c r="E98" s="29">
        <v>0</v>
      </c>
      <c r="F98" s="29">
        <v>63.744979000000008</v>
      </c>
      <c r="G98" s="29">
        <v>127.44802300000001</v>
      </c>
      <c r="H98" s="29">
        <v>3060.4216819999992</v>
      </c>
      <c r="I98" s="29">
        <v>0</v>
      </c>
      <c r="J98" s="29">
        <v>5623.5018539999992</v>
      </c>
      <c r="K98" s="29">
        <v>5126.9527670000034</v>
      </c>
      <c r="L98" s="29">
        <v>0</v>
      </c>
      <c r="M98" s="29">
        <v>13.235387000000001</v>
      </c>
      <c r="N98" s="29">
        <v>68.518677999999994</v>
      </c>
      <c r="O98" s="29">
        <v>5763.0781159999988</v>
      </c>
      <c r="P98" s="29">
        <v>2372.1461359999998</v>
      </c>
      <c r="Q98" s="29">
        <v>5096.814335</v>
      </c>
      <c r="R98" s="29">
        <v>5896.5573309999982</v>
      </c>
      <c r="S98" s="29">
        <v>0</v>
      </c>
      <c r="T98" s="29">
        <v>15970.727934</v>
      </c>
      <c r="U98" s="29">
        <v>10073.374863000005</v>
      </c>
      <c r="V98" s="29">
        <v>2772.6974690000002</v>
      </c>
      <c r="W98" s="29">
        <v>5557.4476140000006</v>
      </c>
      <c r="X98" s="29">
        <v>30.107639999999996</v>
      </c>
      <c r="Y98" s="29">
        <v>10503.953282</v>
      </c>
      <c r="Z98" s="2">
        <f t="shared" si="8"/>
        <v>91312.20030500002</v>
      </c>
    </row>
    <row r="99" spans="1:26" x14ac:dyDescent="0.2">
      <c r="A99" t="s">
        <v>7</v>
      </c>
      <c r="B99" s="29">
        <v>1411.94075</v>
      </c>
      <c r="C99" s="29">
        <v>0</v>
      </c>
      <c r="D99" s="29">
        <v>0</v>
      </c>
      <c r="E99" s="29">
        <v>2020.857</v>
      </c>
      <c r="F99" s="29">
        <v>1301.9565180000002</v>
      </c>
      <c r="G99" s="29">
        <v>4025.069203</v>
      </c>
      <c r="H99" s="29">
        <v>21333.895405000003</v>
      </c>
      <c r="I99" s="29">
        <v>1605.930875</v>
      </c>
      <c r="J99" s="29">
        <v>22399.286698000004</v>
      </c>
      <c r="K99" s="29">
        <v>0</v>
      </c>
      <c r="L99" s="29">
        <v>6484.9195</v>
      </c>
      <c r="M99" s="29">
        <v>0</v>
      </c>
      <c r="N99" s="29">
        <v>0</v>
      </c>
      <c r="O99" s="29">
        <v>0</v>
      </c>
      <c r="P99" s="29">
        <v>2217.1190619999998</v>
      </c>
      <c r="Q99" s="29">
        <v>12154.697547999998</v>
      </c>
      <c r="R99" s="29">
        <v>123478.30408899998</v>
      </c>
      <c r="S99" s="29">
        <v>11299.331</v>
      </c>
      <c r="T99" s="29">
        <v>40990.685858000004</v>
      </c>
      <c r="U99" s="29">
        <v>12520.78141</v>
      </c>
      <c r="V99" s="29">
        <v>290.50334400000003</v>
      </c>
      <c r="W99" s="29">
        <v>3158.3670000000002</v>
      </c>
      <c r="X99" s="29">
        <v>0</v>
      </c>
      <c r="Y99" s="29">
        <v>1956.85725</v>
      </c>
      <c r="Z99" s="2">
        <f t="shared" si="8"/>
        <v>268650.50251000008</v>
      </c>
    </row>
    <row r="100" spans="1:26" x14ac:dyDescent="0.2">
      <c r="A100" t="s">
        <v>8</v>
      </c>
      <c r="B100" s="29">
        <v>0</v>
      </c>
      <c r="C100" s="29">
        <v>0</v>
      </c>
      <c r="D100" s="29">
        <v>0</v>
      </c>
      <c r="E100" s="29">
        <v>0</v>
      </c>
      <c r="F100" s="29">
        <v>0</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
        <f t="shared" si="8"/>
        <v>0</v>
      </c>
    </row>
    <row r="101" spans="1:26" x14ac:dyDescent="0.2">
      <c r="A101" t="s">
        <v>9</v>
      </c>
      <c r="B101" s="29">
        <v>2035.0525520000001</v>
      </c>
      <c r="C101" s="29">
        <v>67.496686999999994</v>
      </c>
      <c r="D101" s="29">
        <v>9154.3449990000008</v>
      </c>
      <c r="E101" s="29">
        <v>582.77009399999997</v>
      </c>
      <c r="F101" s="29">
        <v>108.876051</v>
      </c>
      <c r="G101" s="29">
        <v>1263.00775</v>
      </c>
      <c r="H101" s="29">
        <v>418.03808100000003</v>
      </c>
      <c r="I101" s="29">
        <v>1294.2653459999999</v>
      </c>
      <c r="J101" s="29">
        <v>460.85209399999997</v>
      </c>
      <c r="K101" s="29">
        <v>5709.2355189999998</v>
      </c>
      <c r="L101" s="29">
        <v>3397.6200629999994</v>
      </c>
      <c r="M101" s="29">
        <v>26875.639775000003</v>
      </c>
      <c r="N101" s="29">
        <v>479.9370909999999</v>
      </c>
      <c r="O101" s="29">
        <v>0</v>
      </c>
      <c r="P101" s="29">
        <v>1967.3067900000001</v>
      </c>
      <c r="Q101" s="29">
        <v>4845.6016049999998</v>
      </c>
      <c r="R101" s="29">
        <v>5764.5761559999992</v>
      </c>
      <c r="S101" s="29">
        <v>13528.16396</v>
      </c>
      <c r="T101" s="29">
        <v>82.167816999999999</v>
      </c>
      <c r="U101" s="29">
        <v>10324.549070999999</v>
      </c>
      <c r="V101" s="29">
        <v>18579.945585999998</v>
      </c>
      <c r="W101" s="29">
        <v>8140.8750619999992</v>
      </c>
      <c r="X101" s="29">
        <v>35503.800254999995</v>
      </c>
      <c r="Y101" s="29">
        <v>60033.604999999996</v>
      </c>
      <c r="Z101" s="2">
        <f t="shared" si="8"/>
        <v>210617.727404</v>
      </c>
    </row>
    <row r="102" spans="1:26" x14ac:dyDescent="0.2">
      <c r="A102" t="s">
        <v>10</v>
      </c>
      <c r="B102" s="29">
        <v>0</v>
      </c>
      <c r="C102" s="29">
        <v>0</v>
      </c>
      <c r="D102" s="29">
        <v>0</v>
      </c>
      <c r="E102" s="29">
        <v>0</v>
      </c>
      <c r="F102" s="29">
        <v>0</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
        <f t="shared" si="8"/>
        <v>0</v>
      </c>
    </row>
    <row r="103" spans="1:26" x14ac:dyDescent="0.2">
      <c r="A103" t="s">
        <v>11</v>
      </c>
      <c r="B103" s="29">
        <v>107348.9161</v>
      </c>
      <c r="C103" s="29">
        <v>363121.05</v>
      </c>
      <c r="D103" s="29">
        <v>0</v>
      </c>
      <c r="E103" s="29">
        <v>0</v>
      </c>
      <c r="F103" s="29">
        <v>35235.231299999999</v>
      </c>
      <c r="G103" s="29">
        <v>41823.531300000002</v>
      </c>
      <c r="H103" s="29">
        <v>38775.446100000001</v>
      </c>
      <c r="I103" s="29">
        <v>30430.769500000002</v>
      </c>
      <c r="J103" s="29">
        <v>23276.3469</v>
      </c>
      <c r="K103" s="29">
        <v>90381.503900000011</v>
      </c>
      <c r="L103" s="29">
        <v>0</v>
      </c>
      <c r="M103" s="29">
        <v>48652.504000000001</v>
      </c>
      <c r="N103" s="29">
        <v>39479.265699999996</v>
      </c>
      <c r="O103" s="29">
        <v>0</v>
      </c>
      <c r="P103" s="29">
        <v>168662.51089999999</v>
      </c>
      <c r="Q103" s="29">
        <v>100029.9828</v>
      </c>
      <c r="R103" s="29">
        <v>372132.25380000006</v>
      </c>
      <c r="S103" s="29">
        <v>250312.80790000004</v>
      </c>
      <c r="T103" s="29">
        <v>22843.079700000002</v>
      </c>
      <c r="U103" s="29">
        <v>0</v>
      </c>
      <c r="V103" s="29">
        <v>160575.82330000002</v>
      </c>
      <c r="W103" s="29">
        <v>347499.0674</v>
      </c>
      <c r="X103" s="29">
        <v>229926.67980000004</v>
      </c>
      <c r="Y103" s="29">
        <v>0</v>
      </c>
      <c r="Z103" s="2">
        <f t="shared" si="8"/>
        <v>2470506.7703999998</v>
      </c>
    </row>
    <row r="104" spans="1:26" x14ac:dyDescent="0.2">
      <c r="A104" t="s">
        <v>12</v>
      </c>
      <c r="B104" s="29">
        <v>0</v>
      </c>
      <c r="C104" s="29">
        <v>0</v>
      </c>
      <c r="D104" s="29">
        <v>0</v>
      </c>
      <c r="E104" s="29">
        <v>0</v>
      </c>
      <c r="F104" s="29">
        <v>0</v>
      </c>
      <c r="G104" s="29">
        <v>0</v>
      </c>
      <c r="H104" s="29">
        <v>0</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
        <f t="shared" si="8"/>
        <v>0</v>
      </c>
    </row>
    <row r="105" spans="1:26" x14ac:dyDescent="0.2">
      <c r="A105" t="s">
        <v>13</v>
      </c>
      <c r="B105" s="29">
        <v>0</v>
      </c>
      <c r="C105" s="29">
        <v>0</v>
      </c>
      <c r="D105" s="29">
        <v>0</v>
      </c>
      <c r="E105" s="29">
        <v>191.168297</v>
      </c>
      <c r="F105" s="29">
        <v>0</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193.10742199999999</v>
      </c>
      <c r="X105" s="29">
        <v>0</v>
      </c>
      <c r="Y105" s="29">
        <v>0</v>
      </c>
      <c r="Z105" s="2">
        <f t="shared" si="8"/>
        <v>384.27571899999998</v>
      </c>
    </row>
    <row r="106" spans="1:26" x14ac:dyDescent="0.2">
      <c r="A106" t="s">
        <v>14</v>
      </c>
      <c r="B106" s="29">
        <v>944.57206299999996</v>
      </c>
      <c r="C106" s="29">
        <v>0</v>
      </c>
      <c r="D106" s="29">
        <v>4647.2445240000006</v>
      </c>
      <c r="E106" s="29">
        <v>10329.413807999999</v>
      </c>
      <c r="F106" s="29">
        <v>1951.4716280000002</v>
      </c>
      <c r="G106" s="29">
        <v>47100.714136999995</v>
      </c>
      <c r="H106" s="29">
        <v>21886.913138000007</v>
      </c>
      <c r="I106" s="29">
        <v>4247.4790429999994</v>
      </c>
      <c r="J106" s="29">
        <v>527.95952399999999</v>
      </c>
      <c r="K106" s="29">
        <v>913.43466000000012</v>
      </c>
      <c r="L106" s="29">
        <v>12017.421842000002</v>
      </c>
      <c r="M106" s="29">
        <v>0</v>
      </c>
      <c r="N106" s="29">
        <v>0</v>
      </c>
      <c r="O106" s="29">
        <v>0</v>
      </c>
      <c r="P106" s="29">
        <v>4906.6345009999995</v>
      </c>
      <c r="Q106" s="29">
        <v>7318.5200839999998</v>
      </c>
      <c r="R106" s="29">
        <v>93558.45283200001</v>
      </c>
      <c r="S106" s="29">
        <v>4577.0925669999997</v>
      </c>
      <c r="T106" s="29">
        <v>2116.5131619999997</v>
      </c>
      <c r="U106" s="29">
        <v>7127.0931479999999</v>
      </c>
      <c r="V106" s="29">
        <v>7.3783839999999996</v>
      </c>
      <c r="W106" s="29">
        <v>6076.4749410000004</v>
      </c>
      <c r="X106" s="29">
        <v>0</v>
      </c>
      <c r="Y106" s="29">
        <v>1307.746797</v>
      </c>
      <c r="Z106" s="2">
        <f t="shared" si="8"/>
        <v>231562.53078300002</v>
      </c>
    </row>
    <row r="107" spans="1:26" x14ac:dyDescent="0.2">
      <c r="A107" t="s">
        <v>15</v>
      </c>
      <c r="B107" s="29">
        <v>0</v>
      </c>
      <c r="C107" s="29">
        <v>0</v>
      </c>
      <c r="D107" s="29">
        <v>0</v>
      </c>
      <c r="E107" s="29">
        <v>0</v>
      </c>
      <c r="F107" s="29">
        <v>0</v>
      </c>
      <c r="G107" s="29">
        <v>0</v>
      </c>
      <c r="H107" s="29">
        <v>0</v>
      </c>
      <c r="I107" s="29">
        <v>0</v>
      </c>
      <c r="J107" s="29">
        <v>0</v>
      </c>
      <c r="K107" s="29">
        <v>3.0610390000000001</v>
      </c>
      <c r="L107" s="29">
        <v>0.19941600000000001</v>
      </c>
      <c r="M107" s="29">
        <v>0</v>
      </c>
      <c r="N107" s="29">
        <v>0</v>
      </c>
      <c r="O107" s="29">
        <v>8.4793349999999954</v>
      </c>
      <c r="P107" s="29">
        <v>0.71751100000000001</v>
      </c>
      <c r="Q107" s="29">
        <v>0</v>
      </c>
      <c r="R107" s="29">
        <v>35.850031000000001</v>
      </c>
      <c r="S107" s="29">
        <v>0</v>
      </c>
      <c r="T107" s="29">
        <v>0</v>
      </c>
      <c r="U107" s="29">
        <v>0</v>
      </c>
      <c r="V107" s="29">
        <v>0</v>
      </c>
      <c r="W107" s="29">
        <v>0</v>
      </c>
      <c r="X107" s="29">
        <v>0</v>
      </c>
      <c r="Y107" s="29">
        <v>18.874537</v>
      </c>
      <c r="Z107" s="2">
        <f t="shared" si="8"/>
        <v>67.181868999999992</v>
      </c>
    </row>
    <row r="108" spans="1:26" x14ac:dyDescent="0.2">
      <c r="A108" t="s">
        <v>16</v>
      </c>
      <c r="B108" s="29">
        <v>0</v>
      </c>
      <c r="C108" s="29">
        <v>0</v>
      </c>
      <c r="D108" s="29">
        <v>0</v>
      </c>
      <c r="E108" s="29">
        <v>0</v>
      </c>
      <c r="F108" s="29">
        <v>0</v>
      </c>
      <c r="G108" s="29">
        <v>0</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
        <f t="shared" si="8"/>
        <v>0</v>
      </c>
    </row>
    <row r="109" spans="1:26" x14ac:dyDescent="0.2">
      <c r="A109" t="s">
        <v>17</v>
      </c>
      <c r="B109" s="29">
        <v>1028.028141</v>
      </c>
      <c r="C109" s="29">
        <v>0</v>
      </c>
      <c r="D109" s="29">
        <v>0.87903100000000001</v>
      </c>
      <c r="E109" s="29">
        <v>0</v>
      </c>
      <c r="F109" s="29">
        <v>0</v>
      </c>
      <c r="G109" s="29">
        <v>0.66397200000000001</v>
      </c>
      <c r="H109" s="29">
        <v>69.852088000000009</v>
      </c>
      <c r="I109" s="29">
        <v>16.415391</v>
      </c>
      <c r="J109" s="29">
        <v>534.43625099999997</v>
      </c>
      <c r="K109" s="29">
        <v>143.067723</v>
      </c>
      <c r="L109" s="29">
        <v>0</v>
      </c>
      <c r="M109" s="29">
        <v>0</v>
      </c>
      <c r="N109" s="29">
        <v>0</v>
      </c>
      <c r="O109" s="29">
        <v>1986.8648020000001</v>
      </c>
      <c r="P109" s="29">
        <v>62.598827999999997</v>
      </c>
      <c r="Q109" s="29">
        <v>221.67880500000004</v>
      </c>
      <c r="R109" s="29">
        <v>1207.66516</v>
      </c>
      <c r="S109" s="29">
        <v>15.345637</v>
      </c>
      <c r="T109" s="29">
        <v>2329.6611859999998</v>
      </c>
      <c r="U109" s="29">
        <v>7550.6926510000012</v>
      </c>
      <c r="V109" s="29">
        <v>0</v>
      </c>
      <c r="W109" s="29">
        <v>0</v>
      </c>
      <c r="X109" s="29">
        <v>194.62683100000001</v>
      </c>
      <c r="Y109" s="29">
        <v>16.41658</v>
      </c>
      <c r="Z109" s="2">
        <f t="shared" si="8"/>
        <v>15378.893077000001</v>
      </c>
    </row>
    <row r="110" spans="1:26" x14ac:dyDescent="0.2">
      <c r="A110" t="s">
        <v>18</v>
      </c>
      <c r="B110" s="29">
        <v>2511.4904999999999</v>
      </c>
      <c r="C110" s="29">
        <v>0</v>
      </c>
      <c r="D110" s="29">
        <v>0</v>
      </c>
      <c r="E110" s="29">
        <v>0</v>
      </c>
      <c r="F110" s="29">
        <v>0</v>
      </c>
      <c r="G110" s="29">
        <v>0</v>
      </c>
      <c r="H110" s="29">
        <v>895.74071400000003</v>
      </c>
      <c r="I110" s="29">
        <v>1025.305198</v>
      </c>
      <c r="J110" s="29">
        <v>0</v>
      </c>
      <c r="K110" s="29">
        <v>492.79698400000001</v>
      </c>
      <c r="L110" s="29">
        <v>0</v>
      </c>
      <c r="M110" s="29">
        <v>0</v>
      </c>
      <c r="N110" s="29">
        <v>0</v>
      </c>
      <c r="O110" s="29">
        <v>0</v>
      </c>
      <c r="P110" s="29">
        <v>282.888688</v>
      </c>
      <c r="Q110" s="29">
        <v>387.68301599999995</v>
      </c>
      <c r="R110" s="29">
        <v>4805.8707489999997</v>
      </c>
      <c r="S110" s="29">
        <v>341.63178099999999</v>
      </c>
      <c r="T110" s="29">
        <v>0</v>
      </c>
      <c r="U110" s="29">
        <v>3311.5567500000002</v>
      </c>
      <c r="V110" s="29">
        <v>83.180387999999994</v>
      </c>
      <c r="W110" s="29">
        <v>889.98293799999999</v>
      </c>
      <c r="X110" s="29">
        <v>67.485522000000003</v>
      </c>
      <c r="Y110" s="29">
        <v>0</v>
      </c>
      <c r="Z110" s="2">
        <f t="shared" si="8"/>
        <v>15095.613227999998</v>
      </c>
    </row>
    <row r="111" spans="1:26" x14ac:dyDescent="0.2">
      <c r="A111" t="s">
        <v>19</v>
      </c>
      <c r="B111" s="29">
        <v>544.32004700000005</v>
      </c>
      <c r="C111" s="29">
        <v>0</v>
      </c>
      <c r="D111" s="29">
        <v>28359.735416999996</v>
      </c>
      <c r="E111" s="29">
        <v>27934.960875000001</v>
      </c>
      <c r="F111" s="29">
        <v>24460.009094000001</v>
      </c>
      <c r="G111" s="29">
        <v>23284.591281999998</v>
      </c>
      <c r="H111" s="29">
        <v>195948.69034900001</v>
      </c>
      <c r="I111" s="29">
        <v>9176.6052719999989</v>
      </c>
      <c r="J111" s="29">
        <v>33077.671812999994</v>
      </c>
      <c r="K111" s="29">
        <v>15896.723006999999</v>
      </c>
      <c r="L111" s="29">
        <v>0</v>
      </c>
      <c r="M111" s="29">
        <v>18228.076578999997</v>
      </c>
      <c r="N111" s="29">
        <v>715.79581299999995</v>
      </c>
      <c r="O111" s="29">
        <v>0</v>
      </c>
      <c r="P111" s="29">
        <v>2114.7954049999998</v>
      </c>
      <c r="Q111" s="29">
        <v>5814.247591000003</v>
      </c>
      <c r="R111" s="29">
        <v>43066.614562000017</v>
      </c>
      <c r="S111" s="29">
        <v>0</v>
      </c>
      <c r="T111" s="29">
        <v>124680.48518800001</v>
      </c>
      <c r="U111" s="29">
        <v>142681.41097700005</v>
      </c>
      <c r="V111" s="29">
        <v>68.572023000000002</v>
      </c>
      <c r="W111" s="29">
        <v>8925.6729999999989</v>
      </c>
      <c r="X111" s="29">
        <v>15199.740023000002</v>
      </c>
      <c r="Y111" s="29">
        <v>1449.8161449999998</v>
      </c>
      <c r="Z111" s="2">
        <f t="shared" si="8"/>
        <v>721628.53446200001</v>
      </c>
    </row>
    <row r="112" spans="1:26" x14ac:dyDescent="0.2">
      <c r="A112" t="s">
        <v>20</v>
      </c>
      <c r="B112" s="29">
        <v>0</v>
      </c>
      <c r="C112" s="29">
        <v>291.22134399999999</v>
      </c>
      <c r="D112" s="29">
        <v>0</v>
      </c>
      <c r="E112" s="29">
        <v>8296.6135630000008</v>
      </c>
      <c r="F112" s="29">
        <v>0</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
        <f t="shared" si="8"/>
        <v>8587.8349070000004</v>
      </c>
    </row>
    <row r="113" spans="1:26" x14ac:dyDescent="0.2">
      <c r="A113" t="s">
        <v>21</v>
      </c>
      <c r="B113" s="29">
        <v>0</v>
      </c>
      <c r="C113" s="29">
        <v>0</v>
      </c>
      <c r="D113" s="29">
        <v>0</v>
      </c>
      <c r="E113" s="29">
        <v>0</v>
      </c>
      <c r="F113" s="29">
        <v>0</v>
      </c>
      <c r="G113" s="29">
        <v>0</v>
      </c>
      <c r="H113" s="29">
        <v>0</v>
      </c>
      <c r="I113" s="29">
        <v>0</v>
      </c>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
        <f t="shared" si="8"/>
        <v>0</v>
      </c>
    </row>
    <row r="114" spans="1:26" x14ac:dyDescent="0.2">
      <c r="A114" t="s">
        <v>22</v>
      </c>
      <c r="B114" s="29">
        <v>0</v>
      </c>
      <c r="C114" s="29">
        <v>0</v>
      </c>
      <c r="D114" s="29">
        <v>0</v>
      </c>
      <c r="E114" s="29">
        <v>0</v>
      </c>
      <c r="F114" s="29">
        <v>0</v>
      </c>
      <c r="G114" s="29">
        <v>0</v>
      </c>
      <c r="H114" s="29">
        <v>0</v>
      </c>
      <c r="I114" s="29">
        <v>0</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
        <f t="shared" si="8"/>
        <v>0</v>
      </c>
    </row>
    <row r="115" spans="1:26" x14ac:dyDescent="0.2">
      <c r="A115" t="s">
        <v>23</v>
      </c>
      <c r="B115" s="29">
        <v>0</v>
      </c>
      <c r="C115" s="29">
        <v>0</v>
      </c>
      <c r="D115" s="29">
        <v>0</v>
      </c>
      <c r="E115" s="29">
        <v>0</v>
      </c>
      <c r="F115" s="29">
        <v>0</v>
      </c>
      <c r="G115" s="29">
        <v>0</v>
      </c>
      <c r="H115" s="29">
        <v>0</v>
      </c>
      <c r="I115" s="29">
        <v>0</v>
      </c>
      <c r="J115" s="29">
        <v>0</v>
      </c>
      <c r="K115" s="29">
        <v>1864.0326250000001</v>
      </c>
      <c r="L115" s="29">
        <v>0</v>
      </c>
      <c r="M115" s="29">
        <v>0</v>
      </c>
      <c r="N115" s="29">
        <v>0</v>
      </c>
      <c r="O115" s="29">
        <v>0</v>
      </c>
      <c r="P115" s="29">
        <v>3956.3903749999999</v>
      </c>
      <c r="Q115" s="29">
        <v>0</v>
      </c>
      <c r="R115" s="29">
        <v>0</v>
      </c>
      <c r="S115" s="29">
        <v>0</v>
      </c>
      <c r="T115" s="29">
        <v>0</v>
      </c>
      <c r="U115" s="29">
        <v>0</v>
      </c>
      <c r="V115" s="29">
        <v>0</v>
      </c>
      <c r="W115" s="29">
        <v>0</v>
      </c>
      <c r="X115" s="29">
        <v>0</v>
      </c>
      <c r="Y115" s="29">
        <v>0</v>
      </c>
      <c r="Z115" s="2">
        <f t="shared" si="8"/>
        <v>5820.4229999999998</v>
      </c>
    </row>
    <row r="116" spans="1:26" x14ac:dyDescent="0.2">
      <c r="A116" t="s">
        <v>24</v>
      </c>
      <c r="B116" s="29">
        <v>0</v>
      </c>
      <c r="C116" s="29">
        <v>0</v>
      </c>
      <c r="D116" s="29">
        <v>0</v>
      </c>
      <c r="E116" s="29">
        <v>0</v>
      </c>
      <c r="F116" s="29">
        <v>0</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
        <f t="shared" si="8"/>
        <v>0</v>
      </c>
    </row>
    <row r="117" spans="1:26" x14ac:dyDescent="0.2">
      <c r="A117" t="s">
        <v>25</v>
      </c>
      <c r="B117" s="29">
        <v>0</v>
      </c>
      <c r="C117" s="29">
        <v>0</v>
      </c>
      <c r="D117" s="29">
        <v>0</v>
      </c>
      <c r="E117" s="29">
        <v>0</v>
      </c>
      <c r="F117" s="29">
        <v>0</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
        <f t="shared" si="8"/>
        <v>0</v>
      </c>
    </row>
    <row r="118" spans="1:26" x14ac:dyDescent="0.2">
      <c r="A118" t="s">
        <v>50</v>
      </c>
      <c r="B118" s="2">
        <f t="shared" ref="B118:Z118" si="9">SUM(B95:B117)</f>
        <v>214541.52777699995</v>
      </c>
      <c r="C118" s="2">
        <f t="shared" si="9"/>
        <v>603737.696306</v>
      </c>
      <c r="D118" s="2">
        <f t="shared" si="9"/>
        <v>46296.651881999998</v>
      </c>
      <c r="E118" s="2">
        <f t="shared" si="9"/>
        <v>100297.867294</v>
      </c>
      <c r="F118" s="2">
        <f t="shared" si="9"/>
        <v>208363.25921499997</v>
      </c>
      <c r="G118" s="2">
        <f t="shared" si="9"/>
        <v>143363.75010499998</v>
      </c>
      <c r="H118" s="2">
        <f t="shared" si="9"/>
        <v>323050.40621000004</v>
      </c>
      <c r="I118" s="2">
        <f t="shared" si="9"/>
        <v>117315.81131200002</v>
      </c>
      <c r="J118" s="2">
        <f t="shared" si="9"/>
        <v>87714.085695999995</v>
      </c>
      <c r="K118" s="2">
        <f t="shared" si="9"/>
        <v>169143.26500099996</v>
      </c>
      <c r="L118" s="2">
        <f t="shared" si="9"/>
        <v>148994.951321</v>
      </c>
      <c r="M118" s="2">
        <f t="shared" si="9"/>
        <v>106087.173937</v>
      </c>
      <c r="N118" s="2">
        <f t="shared" si="9"/>
        <v>50417.29478199999</v>
      </c>
      <c r="O118" s="2">
        <f t="shared" si="9"/>
        <v>49805.961956999992</v>
      </c>
      <c r="P118" s="2">
        <f t="shared" si="9"/>
        <v>311460.77427399997</v>
      </c>
      <c r="Q118" s="2">
        <f t="shared" si="9"/>
        <v>205722.71795999998</v>
      </c>
      <c r="R118" s="2">
        <f t="shared" si="9"/>
        <v>1144241.1829840001</v>
      </c>
      <c r="S118" s="2">
        <f t="shared" si="9"/>
        <v>639028.52593799983</v>
      </c>
      <c r="T118" s="2">
        <f t="shared" si="9"/>
        <v>216797.629548</v>
      </c>
      <c r="U118" s="2">
        <f t="shared" si="9"/>
        <v>226180.69480800006</v>
      </c>
      <c r="V118" s="2">
        <f t="shared" si="9"/>
        <v>342609.80461899994</v>
      </c>
      <c r="W118" s="2">
        <f t="shared" si="9"/>
        <v>607634.21000299999</v>
      </c>
      <c r="X118" s="2">
        <f t="shared" si="9"/>
        <v>283089.51588800002</v>
      </c>
      <c r="Y118" s="2">
        <f t="shared" si="9"/>
        <v>83626.948482000007</v>
      </c>
      <c r="Z118" s="2">
        <f t="shared" si="9"/>
        <v>6429521.7072990006</v>
      </c>
    </row>
    <row r="119" spans="1:2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6" x14ac:dyDescent="0.2">
      <c r="A122" t="s">
        <v>3</v>
      </c>
      <c r="B122" s="30">
        <v>0</v>
      </c>
      <c r="C122" s="30">
        <v>815140.625</v>
      </c>
      <c r="D122" s="30">
        <v>0</v>
      </c>
      <c r="E122" s="30">
        <v>0</v>
      </c>
      <c r="F122" s="30">
        <v>14603064.1640625</v>
      </c>
      <c r="G122" s="30">
        <v>0</v>
      </c>
      <c r="H122" s="30">
        <v>17025649.69140625</v>
      </c>
      <c r="I122" s="30">
        <v>0</v>
      </c>
      <c r="J122" s="30">
        <v>0</v>
      </c>
      <c r="K122" s="30">
        <v>43780254.5</v>
      </c>
      <c r="L122" s="30">
        <v>0</v>
      </c>
      <c r="M122" s="30">
        <v>0</v>
      </c>
      <c r="N122" s="30">
        <v>0</v>
      </c>
      <c r="O122" s="30">
        <v>0</v>
      </c>
      <c r="P122" s="30">
        <v>4395949.8125</v>
      </c>
      <c r="Q122" s="30">
        <v>7074092.4375</v>
      </c>
      <c r="R122" s="30">
        <v>30461976.7421875</v>
      </c>
      <c r="S122" s="30">
        <v>21507846.8125</v>
      </c>
      <c r="T122" s="30">
        <v>0</v>
      </c>
      <c r="U122" s="30">
        <v>0</v>
      </c>
      <c r="V122" s="30">
        <v>1945089.5</v>
      </c>
      <c r="W122" s="30">
        <v>48383327.875</v>
      </c>
      <c r="X122" s="30">
        <v>258486.94680786133</v>
      </c>
      <c r="Y122" s="30">
        <v>0</v>
      </c>
      <c r="Z122" s="2">
        <f t="shared" ref="Z122:Z144" si="10">SUM(B122:Y122)</f>
        <v>190250879.10696411</v>
      </c>
    </row>
    <row r="123" spans="1:26" x14ac:dyDescent="0.2">
      <c r="A123" t="s">
        <v>4</v>
      </c>
      <c r="B123" s="30">
        <v>282076846</v>
      </c>
      <c r="C123" s="30">
        <v>486962840.25</v>
      </c>
      <c r="D123" s="30">
        <v>49656.6484375</v>
      </c>
      <c r="E123" s="30">
        <v>109029146.38183594</v>
      </c>
      <c r="F123" s="30">
        <v>347445101.6875</v>
      </c>
      <c r="G123" s="30">
        <v>56129097.625</v>
      </c>
      <c r="H123" s="30">
        <v>81747898.5546875</v>
      </c>
      <c r="I123" s="30">
        <v>151363004.5</v>
      </c>
      <c r="J123" s="30">
        <v>6130305.75</v>
      </c>
      <c r="K123" s="30">
        <v>65710701.28125</v>
      </c>
      <c r="L123" s="30">
        <v>231809118</v>
      </c>
      <c r="M123" s="30">
        <v>27302644.965576172</v>
      </c>
      <c r="N123" s="30">
        <v>30358995</v>
      </c>
      <c r="O123" s="30">
        <v>107215578.4375</v>
      </c>
      <c r="P123" s="30">
        <v>280910259</v>
      </c>
      <c r="Q123" s="30">
        <v>214305559.125</v>
      </c>
      <c r="R123" s="30">
        <v>989133510.90625</v>
      </c>
      <c r="S123" s="30">
        <v>770276821.6875</v>
      </c>
      <c r="T123" s="30">
        <v>24370475.375</v>
      </c>
      <c r="U123" s="30">
        <v>111614340.625</v>
      </c>
      <c r="V123" s="30">
        <v>384855968</v>
      </c>
      <c r="W123" s="30">
        <v>407397253.5</v>
      </c>
      <c r="X123" s="30">
        <v>4267946.96875</v>
      </c>
      <c r="Y123" s="30">
        <v>15507914.8125</v>
      </c>
      <c r="Z123" s="2">
        <f t="shared" si="10"/>
        <v>5185970985.0817871</v>
      </c>
    </row>
    <row r="124" spans="1:26" x14ac:dyDescent="0.2">
      <c r="A124" t="s">
        <v>5</v>
      </c>
      <c r="B124" s="30">
        <v>0</v>
      </c>
      <c r="C124" s="30">
        <v>0</v>
      </c>
      <c r="D124" s="30">
        <v>0</v>
      </c>
      <c r="E124" s="30">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2">
        <f t="shared" si="10"/>
        <v>0</v>
      </c>
    </row>
    <row r="125" spans="1:26" x14ac:dyDescent="0.2">
      <c r="A125" t="s">
        <v>6</v>
      </c>
      <c r="B125" s="30">
        <v>0</v>
      </c>
      <c r="C125" s="30">
        <v>10208076.731201172</v>
      </c>
      <c r="D125" s="30">
        <v>4275709.2958984375</v>
      </c>
      <c r="E125" s="30">
        <v>0</v>
      </c>
      <c r="F125" s="30">
        <v>88095.6923828125</v>
      </c>
      <c r="G125" s="30">
        <v>177455.703125</v>
      </c>
      <c r="H125" s="30">
        <v>4018099.1940917969</v>
      </c>
      <c r="I125" s="30">
        <v>0</v>
      </c>
      <c r="J125" s="30">
        <v>7896868.333984375</v>
      </c>
      <c r="K125" s="30">
        <v>11668623.226196289</v>
      </c>
      <c r="L125" s="30">
        <v>0</v>
      </c>
      <c r="M125" s="30">
        <v>15557.782379150391</v>
      </c>
      <c r="N125" s="30">
        <v>95972.291442871094</v>
      </c>
      <c r="O125" s="30">
        <v>7886020.0844726563</v>
      </c>
      <c r="P125" s="30">
        <v>3100215.4133300781</v>
      </c>
      <c r="Q125" s="30">
        <v>6439666.0439453125</v>
      </c>
      <c r="R125" s="30">
        <v>7636931.052734375</v>
      </c>
      <c r="S125" s="30">
        <v>0</v>
      </c>
      <c r="T125" s="30">
        <v>21370438.2890625</v>
      </c>
      <c r="U125" s="30">
        <v>14186396.523925781</v>
      </c>
      <c r="V125" s="30">
        <v>4095564.875</v>
      </c>
      <c r="W125" s="30">
        <v>7852817.1494140625</v>
      </c>
      <c r="X125" s="30">
        <v>34947.65283203125</v>
      </c>
      <c r="Y125" s="30">
        <v>13068314.8125</v>
      </c>
      <c r="Z125" s="2">
        <f t="shared" si="10"/>
        <v>124115770.1479187</v>
      </c>
    </row>
    <row r="126" spans="1:26" x14ac:dyDescent="0.2">
      <c r="A126" t="s">
        <v>7</v>
      </c>
      <c r="B126" s="30">
        <v>2915338.75</v>
      </c>
      <c r="C126" s="30">
        <v>0</v>
      </c>
      <c r="D126" s="30">
        <v>0</v>
      </c>
      <c r="E126" s="30">
        <v>2012732.4750976562</v>
      </c>
      <c r="F126" s="30">
        <v>1424385.91015625</v>
      </c>
      <c r="G126" s="30">
        <v>6987924.80078125</v>
      </c>
      <c r="H126" s="30">
        <v>38439078.690429687</v>
      </c>
      <c r="I126" s="30">
        <v>3412941.5</v>
      </c>
      <c r="J126" s="30">
        <v>42409244.78125</v>
      </c>
      <c r="K126" s="30">
        <v>0</v>
      </c>
      <c r="L126" s="30">
        <v>7769474.5</v>
      </c>
      <c r="M126" s="30">
        <v>0</v>
      </c>
      <c r="N126" s="30">
        <v>0</v>
      </c>
      <c r="O126" s="30">
        <v>0</v>
      </c>
      <c r="P126" s="30">
        <v>2210219.125</v>
      </c>
      <c r="Q126" s="30">
        <v>11969405.109375</v>
      </c>
      <c r="R126" s="30">
        <v>161643444.39257812</v>
      </c>
      <c r="S126" s="30">
        <v>20813762</v>
      </c>
      <c r="T126" s="30">
        <v>55825827.83984375</v>
      </c>
      <c r="U126" s="30">
        <v>15458185.1171875</v>
      </c>
      <c r="V126" s="30">
        <v>266596.75</v>
      </c>
      <c r="W126" s="30">
        <v>6651348.5</v>
      </c>
      <c r="X126" s="30">
        <v>0</v>
      </c>
      <c r="Y126" s="30">
        <v>1774481.625</v>
      </c>
      <c r="Z126" s="2">
        <f t="shared" si="10"/>
        <v>381984391.86669922</v>
      </c>
    </row>
    <row r="127" spans="1:26" x14ac:dyDescent="0.2">
      <c r="A127" t="s">
        <v>8</v>
      </c>
      <c r="B127" s="30">
        <v>0</v>
      </c>
      <c r="C127" s="30">
        <v>0</v>
      </c>
      <c r="D127" s="30">
        <v>0</v>
      </c>
      <c r="E127" s="30">
        <v>0</v>
      </c>
      <c r="F127" s="30">
        <v>0</v>
      </c>
      <c r="G127" s="30">
        <v>0</v>
      </c>
      <c r="H127" s="30">
        <v>0</v>
      </c>
      <c r="I127" s="30">
        <v>0</v>
      </c>
      <c r="J127" s="30">
        <v>0</v>
      </c>
      <c r="K127" s="30">
        <v>0</v>
      </c>
      <c r="L127" s="30">
        <v>0</v>
      </c>
      <c r="M127" s="30">
        <v>0</v>
      </c>
      <c r="N127" s="30">
        <v>0</v>
      </c>
      <c r="O127" s="30">
        <v>0</v>
      </c>
      <c r="P127" s="30">
        <v>7248.26806640625</v>
      </c>
      <c r="Q127" s="30">
        <v>0</v>
      </c>
      <c r="R127" s="30">
        <v>0</v>
      </c>
      <c r="S127" s="30">
        <v>0</v>
      </c>
      <c r="T127" s="30">
        <v>0</v>
      </c>
      <c r="U127" s="30">
        <v>0</v>
      </c>
      <c r="V127" s="30">
        <v>0</v>
      </c>
      <c r="W127" s="30">
        <v>0</v>
      </c>
      <c r="X127" s="30">
        <v>0</v>
      </c>
      <c r="Y127" s="30">
        <v>0</v>
      </c>
      <c r="Z127" s="2">
        <f t="shared" si="10"/>
        <v>7248.26806640625</v>
      </c>
    </row>
    <row r="128" spans="1:26" x14ac:dyDescent="0.2">
      <c r="A128" t="s">
        <v>9</v>
      </c>
      <c r="B128" s="30">
        <v>0</v>
      </c>
      <c r="C128" s="30">
        <v>0</v>
      </c>
      <c r="D128" s="30">
        <v>0</v>
      </c>
      <c r="E128" s="30">
        <v>0</v>
      </c>
      <c r="F128" s="30">
        <v>0</v>
      </c>
      <c r="G128" s="30">
        <v>0</v>
      </c>
      <c r="H128" s="30">
        <v>0</v>
      </c>
      <c r="I128" s="30">
        <v>0</v>
      </c>
      <c r="J128" s="30">
        <v>0</v>
      </c>
      <c r="K128" s="30">
        <v>0</v>
      </c>
      <c r="L128" s="30">
        <v>0</v>
      </c>
      <c r="M128" s="30">
        <v>0</v>
      </c>
      <c r="N128" s="30">
        <v>0</v>
      </c>
      <c r="O128" s="30">
        <v>0</v>
      </c>
      <c r="P128" s="30">
        <v>0</v>
      </c>
      <c r="Q128" s="30">
        <v>0</v>
      </c>
      <c r="R128" s="30">
        <v>0</v>
      </c>
      <c r="S128" s="30">
        <v>0</v>
      </c>
      <c r="T128" s="30">
        <v>0</v>
      </c>
      <c r="U128" s="30">
        <v>0</v>
      </c>
      <c r="V128" s="30">
        <v>0</v>
      </c>
      <c r="W128" s="30">
        <v>0</v>
      </c>
      <c r="X128" s="30">
        <v>0</v>
      </c>
      <c r="Y128" s="30">
        <v>0</v>
      </c>
      <c r="Z128" s="2">
        <f t="shared" si="10"/>
        <v>0</v>
      </c>
    </row>
    <row r="129" spans="1:26" x14ac:dyDescent="0.2">
      <c r="A129" t="s">
        <v>10</v>
      </c>
      <c r="B129" s="30">
        <v>11125280</v>
      </c>
      <c r="C129" s="30">
        <v>22903748.375</v>
      </c>
      <c r="D129" s="30">
        <v>8269058.5</v>
      </c>
      <c r="E129" s="30">
        <v>8061718</v>
      </c>
      <c r="F129" s="30">
        <v>19541359.1484375</v>
      </c>
      <c r="G129" s="30">
        <v>20591146.75</v>
      </c>
      <c r="H129" s="30">
        <v>6464580.46875</v>
      </c>
      <c r="I129" s="30">
        <v>30563348.25</v>
      </c>
      <c r="J129" s="30">
        <v>4531958.5</v>
      </c>
      <c r="K129" s="30">
        <v>8155446.296875</v>
      </c>
      <c r="L129" s="30">
        <v>17149616.5</v>
      </c>
      <c r="M129" s="30">
        <v>14472811</v>
      </c>
      <c r="N129" s="30">
        <v>7836608.1875</v>
      </c>
      <c r="O129" s="30">
        <v>19906779.21875</v>
      </c>
      <c r="P129" s="30">
        <v>52976388.08203125</v>
      </c>
      <c r="Q129" s="30">
        <v>62310320.125</v>
      </c>
      <c r="R129" s="30">
        <v>120653423.69140625</v>
      </c>
      <c r="S129" s="30">
        <v>10643193</v>
      </c>
      <c r="T129" s="30">
        <v>6270749</v>
      </c>
      <c r="U129" s="30">
        <v>9946916</v>
      </c>
      <c r="V129" s="30">
        <v>11730360.984375</v>
      </c>
      <c r="W129" s="30">
        <v>11453353</v>
      </c>
      <c r="X129" s="30">
        <v>3063597.7578125</v>
      </c>
      <c r="Y129" s="30">
        <v>0</v>
      </c>
      <c r="Z129" s="2">
        <f t="shared" si="10"/>
        <v>488621760.8359375</v>
      </c>
    </row>
    <row r="130" spans="1:26" x14ac:dyDescent="0.2">
      <c r="A130" t="s">
        <v>11</v>
      </c>
      <c r="B130" s="30">
        <v>499052586</v>
      </c>
      <c r="C130" s="30">
        <v>1819123088</v>
      </c>
      <c r="D130" s="30">
        <v>0</v>
      </c>
      <c r="E130" s="30">
        <v>0</v>
      </c>
      <c r="F130" s="30">
        <v>175691560</v>
      </c>
      <c r="G130" s="30">
        <v>181112416</v>
      </c>
      <c r="H130" s="30">
        <v>184020676</v>
      </c>
      <c r="I130" s="30">
        <v>149299060</v>
      </c>
      <c r="J130" s="30">
        <v>104837588</v>
      </c>
      <c r="K130" s="30">
        <v>384593016</v>
      </c>
      <c r="L130" s="30">
        <v>0</v>
      </c>
      <c r="M130" s="30">
        <v>228866268</v>
      </c>
      <c r="N130" s="30">
        <v>169993456</v>
      </c>
      <c r="O130" s="30">
        <v>0</v>
      </c>
      <c r="P130" s="30">
        <v>765680720</v>
      </c>
      <c r="Q130" s="30">
        <v>452006808</v>
      </c>
      <c r="R130" s="30">
        <v>1665208559</v>
      </c>
      <c r="S130" s="30">
        <v>1223992080</v>
      </c>
      <c r="T130" s="30">
        <v>99221272</v>
      </c>
      <c r="U130" s="30">
        <v>0</v>
      </c>
      <c r="V130" s="30">
        <v>720071560</v>
      </c>
      <c r="W130" s="30">
        <v>1605504880</v>
      </c>
      <c r="X130" s="30">
        <v>1016981404</v>
      </c>
      <c r="Y130" s="30">
        <v>0</v>
      </c>
      <c r="Z130" s="2">
        <f t="shared" si="10"/>
        <v>11445256997</v>
      </c>
    </row>
    <row r="131" spans="1:26" x14ac:dyDescent="0.2">
      <c r="A131" t="s">
        <v>12</v>
      </c>
      <c r="B131" s="30">
        <v>0</v>
      </c>
      <c r="C131" s="30">
        <v>0</v>
      </c>
      <c r="D131" s="30">
        <v>0</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2">
        <f t="shared" si="10"/>
        <v>0</v>
      </c>
    </row>
    <row r="132" spans="1:26" x14ac:dyDescent="0.2">
      <c r="A132" t="s">
        <v>13</v>
      </c>
      <c r="B132" s="30">
        <v>0</v>
      </c>
      <c r="C132" s="30">
        <v>0</v>
      </c>
      <c r="D132" s="30">
        <v>0</v>
      </c>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2">
        <f t="shared" si="10"/>
        <v>0</v>
      </c>
    </row>
    <row r="133" spans="1:26" x14ac:dyDescent="0.2">
      <c r="A133" t="s">
        <v>14</v>
      </c>
      <c r="B133" s="30">
        <v>1307657.46875</v>
      </c>
      <c r="C133" s="30">
        <v>0</v>
      </c>
      <c r="D133" s="30">
        <v>5566774.8359375</v>
      </c>
      <c r="E133" s="30">
        <v>13809275.362915039</v>
      </c>
      <c r="F133" s="30">
        <v>2745594.1263427734</v>
      </c>
      <c r="G133" s="30">
        <v>65320497.94921875</v>
      </c>
      <c r="H133" s="30">
        <v>29416830.079101562</v>
      </c>
      <c r="I133" s="30">
        <v>5918970.7626953125</v>
      </c>
      <c r="J133" s="30">
        <v>689400.26171875</v>
      </c>
      <c r="K133" s="30">
        <v>1150170.4941711426</v>
      </c>
      <c r="L133" s="30">
        <v>15533977.0078125</v>
      </c>
      <c r="M133" s="30">
        <v>0</v>
      </c>
      <c r="N133" s="30">
        <v>0</v>
      </c>
      <c r="O133" s="30">
        <v>0</v>
      </c>
      <c r="P133" s="30">
        <v>6051207.7269287109</v>
      </c>
      <c r="Q133" s="30">
        <v>10517521.446533203</v>
      </c>
      <c r="R133" s="30">
        <v>122260763.93261719</v>
      </c>
      <c r="S133" s="30">
        <v>5108278.76171875</v>
      </c>
      <c r="T133" s="30">
        <v>2618330.4780273438</v>
      </c>
      <c r="U133" s="30">
        <v>9607056.0219726562</v>
      </c>
      <c r="V133" s="30">
        <v>10939.609375</v>
      </c>
      <c r="W133" s="30">
        <v>9657055.7421875</v>
      </c>
      <c r="X133" s="30">
        <v>0</v>
      </c>
      <c r="Y133" s="30">
        <v>2007678.583984375</v>
      </c>
      <c r="Z133" s="2">
        <f t="shared" si="10"/>
        <v>309297980.65200806</v>
      </c>
    </row>
    <row r="134" spans="1:26" x14ac:dyDescent="0.2">
      <c r="A134" t="s">
        <v>15</v>
      </c>
      <c r="B134" s="30">
        <v>0</v>
      </c>
      <c r="C134" s="30">
        <v>0</v>
      </c>
      <c r="D134" s="30">
        <v>0</v>
      </c>
      <c r="E134" s="30">
        <v>0</v>
      </c>
      <c r="F134" s="30">
        <v>0</v>
      </c>
      <c r="G134" s="30">
        <v>0</v>
      </c>
      <c r="H134" s="30">
        <v>0</v>
      </c>
      <c r="I134" s="30">
        <v>0</v>
      </c>
      <c r="J134" s="30">
        <v>0</v>
      </c>
      <c r="K134" s="30">
        <v>4835.91064453125</v>
      </c>
      <c r="L134" s="30">
        <v>249.24002075195312</v>
      </c>
      <c r="M134" s="30">
        <v>0</v>
      </c>
      <c r="N134" s="30">
        <v>0</v>
      </c>
      <c r="O134" s="30">
        <v>12408.266307830811</v>
      </c>
      <c r="P134" s="30">
        <v>850.35440063476562</v>
      </c>
      <c r="Q134" s="30">
        <v>0</v>
      </c>
      <c r="R134" s="30">
        <v>75937</v>
      </c>
      <c r="S134" s="30">
        <v>0</v>
      </c>
      <c r="T134" s="30">
        <v>0</v>
      </c>
      <c r="U134" s="30">
        <v>0</v>
      </c>
      <c r="V134" s="30">
        <v>0</v>
      </c>
      <c r="W134" s="30">
        <v>0</v>
      </c>
      <c r="X134" s="30">
        <v>0</v>
      </c>
      <c r="Y134" s="30">
        <v>25016.880859375</v>
      </c>
      <c r="Z134" s="2">
        <f t="shared" si="10"/>
        <v>119297.65223312378</v>
      </c>
    </row>
    <row r="135" spans="1:26" x14ac:dyDescent="0.2">
      <c r="A135" t="s">
        <v>16</v>
      </c>
      <c r="B135" s="30">
        <v>0</v>
      </c>
      <c r="C135" s="30">
        <v>0</v>
      </c>
      <c r="D135" s="30">
        <v>0</v>
      </c>
      <c r="E135" s="30">
        <v>0</v>
      </c>
      <c r="F135" s="30">
        <v>0</v>
      </c>
      <c r="G135" s="30">
        <v>0</v>
      </c>
      <c r="H135" s="30">
        <v>0</v>
      </c>
      <c r="I135" s="30">
        <v>0</v>
      </c>
      <c r="J135" s="30">
        <v>0</v>
      </c>
      <c r="K135" s="30">
        <v>0</v>
      </c>
      <c r="L135" s="30">
        <v>0</v>
      </c>
      <c r="M135" s="30">
        <v>0</v>
      </c>
      <c r="N135" s="30">
        <v>0</v>
      </c>
      <c r="O135" s="30">
        <v>0</v>
      </c>
      <c r="P135" s="30">
        <v>0</v>
      </c>
      <c r="Q135" s="30">
        <v>0</v>
      </c>
      <c r="R135" s="30">
        <v>0</v>
      </c>
      <c r="S135" s="30">
        <v>0</v>
      </c>
      <c r="T135" s="30">
        <v>0</v>
      </c>
      <c r="U135" s="30">
        <v>0</v>
      </c>
      <c r="V135" s="30">
        <v>0</v>
      </c>
      <c r="W135" s="30">
        <v>0</v>
      </c>
      <c r="X135" s="30">
        <v>0</v>
      </c>
      <c r="Y135" s="30">
        <v>0</v>
      </c>
      <c r="Z135" s="2">
        <f t="shared" si="10"/>
        <v>0</v>
      </c>
    </row>
    <row r="136" spans="1:26" x14ac:dyDescent="0.2">
      <c r="A136" t="s">
        <v>17</v>
      </c>
      <c r="B136" s="30">
        <v>4608428.6875</v>
      </c>
      <c r="C136" s="30">
        <v>0</v>
      </c>
      <c r="D136" s="30">
        <v>5019.81982421875</v>
      </c>
      <c r="E136" s="30">
        <v>0</v>
      </c>
      <c r="F136" s="30">
        <v>0</v>
      </c>
      <c r="G136" s="30">
        <v>4061.594482421875</v>
      </c>
      <c r="H136" s="30">
        <v>407019.095703125</v>
      </c>
      <c r="I136" s="30">
        <v>82725.705078125</v>
      </c>
      <c r="J136" s="30">
        <v>2795692.5</v>
      </c>
      <c r="K136" s="30">
        <v>772578.55932617187</v>
      </c>
      <c r="L136" s="30">
        <v>0</v>
      </c>
      <c r="M136" s="30">
        <v>0</v>
      </c>
      <c r="N136" s="30">
        <v>0</v>
      </c>
      <c r="O136" s="30">
        <v>9153096.0625</v>
      </c>
      <c r="P136" s="30">
        <v>353085.8125</v>
      </c>
      <c r="Q136" s="30">
        <v>1240838.16015625</v>
      </c>
      <c r="R136" s="30">
        <v>4471523.83203125</v>
      </c>
      <c r="S136" s="30">
        <v>85445.21484375</v>
      </c>
      <c r="T136" s="30">
        <v>10847282.406738281</v>
      </c>
      <c r="U136" s="30">
        <v>36068769.691894531</v>
      </c>
      <c r="V136" s="30">
        <v>0</v>
      </c>
      <c r="W136" s="30">
        <v>0</v>
      </c>
      <c r="X136" s="30">
        <v>225836.34075927734</v>
      </c>
      <c r="Y136" s="30">
        <v>85610.4375</v>
      </c>
      <c r="Z136" s="2">
        <f t="shared" si="10"/>
        <v>71207013.920837402</v>
      </c>
    </row>
    <row r="137" spans="1:26" x14ac:dyDescent="0.2">
      <c r="A137" t="s">
        <v>18</v>
      </c>
      <c r="B137" s="30">
        <v>6311759.5</v>
      </c>
      <c r="C137" s="30">
        <v>0</v>
      </c>
      <c r="D137" s="30">
        <v>0</v>
      </c>
      <c r="E137" s="30">
        <v>0</v>
      </c>
      <c r="F137" s="30">
        <v>0</v>
      </c>
      <c r="G137" s="30">
        <v>0</v>
      </c>
      <c r="H137" s="30">
        <v>4334894.171875</v>
      </c>
      <c r="I137" s="30">
        <v>5775175.34375</v>
      </c>
      <c r="J137" s="30">
        <v>0</v>
      </c>
      <c r="K137" s="30">
        <v>2496731.875</v>
      </c>
      <c r="L137" s="30">
        <v>0</v>
      </c>
      <c r="M137" s="30">
        <v>0</v>
      </c>
      <c r="N137" s="30">
        <v>0</v>
      </c>
      <c r="O137" s="30">
        <v>0</v>
      </c>
      <c r="P137" s="30">
        <v>1504829.375</v>
      </c>
      <c r="Q137" s="30">
        <v>1797614.0625</v>
      </c>
      <c r="R137" s="30">
        <v>15288015.375</v>
      </c>
      <c r="S137" s="30">
        <v>1898239.34375</v>
      </c>
      <c r="T137" s="30">
        <v>0</v>
      </c>
      <c r="U137" s="30">
        <v>8331878.5</v>
      </c>
      <c r="V137" s="30">
        <v>421925.1328125</v>
      </c>
      <c r="W137" s="30">
        <v>4667868.5</v>
      </c>
      <c r="X137" s="30">
        <v>334976.87548828125</v>
      </c>
      <c r="Y137" s="30">
        <v>0</v>
      </c>
      <c r="Z137" s="2">
        <f t="shared" si="10"/>
        <v>53163908.055175781</v>
      </c>
    </row>
    <row r="138" spans="1:26" x14ac:dyDescent="0.2">
      <c r="A138" t="s">
        <v>19</v>
      </c>
      <c r="B138" s="30">
        <v>0</v>
      </c>
      <c r="C138" s="30">
        <v>0</v>
      </c>
      <c r="D138" s="30">
        <v>0</v>
      </c>
      <c r="E138" s="30">
        <v>0</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0</v>
      </c>
      <c r="V138" s="30">
        <v>0</v>
      </c>
      <c r="W138" s="30">
        <v>0</v>
      </c>
      <c r="X138" s="30">
        <v>0</v>
      </c>
      <c r="Y138" s="30">
        <v>0</v>
      </c>
      <c r="Z138" s="2">
        <f t="shared" si="10"/>
        <v>0</v>
      </c>
    </row>
    <row r="139" spans="1:26" x14ac:dyDescent="0.2">
      <c r="A139" t="s">
        <v>20</v>
      </c>
      <c r="B139" s="30">
        <v>0</v>
      </c>
      <c r="C139" s="30">
        <v>390028.71875</v>
      </c>
      <c r="D139" s="30">
        <v>0</v>
      </c>
      <c r="E139" s="30">
        <v>10833595</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2">
        <f t="shared" si="10"/>
        <v>11223623.71875</v>
      </c>
    </row>
    <row r="140" spans="1:26" x14ac:dyDescent="0.2">
      <c r="A140" t="s">
        <v>21</v>
      </c>
      <c r="B140" s="30">
        <v>0</v>
      </c>
      <c r="C140" s="35">
        <v>0</v>
      </c>
      <c r="D140" s="35">
        <v>0</v>
      </c>
      <c r="E140" s="35">
        <v>0</v>
      </c>
      <c r="F140" s="35">
        <v>0</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23">
        <v>0</v>
      </c>
    </row>
    <row r="141" spans="1:26" x14ac:dyDescent="0.2">
      <c r="A141" t="s">
        <v>22</v>
      </c>
      <c r="B141" s="30">
        <v>0</v>
      </c>
      <c r="C141" s="30">
        <v>0</v>
      </c>
      <c r="D141" s="30">
        <v>0</v>
      </c>
      <c r="E141" s="30">
        <v>0</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2">
        <f t="shared" si="10"/>
        <v>0</v>
      </c>
    </row>
    <row r="142" spans="1:26" x14ac:dyDescent="0.2">
      <c r="A142" t="s">
        <v>23</v>
      </c>
      <c r="B142" s="30">
        <v>0</v>
      </c>
      <c r="C142" s="30">
        <v>0</v>
      </c>
      <c r="D142" s="30">
        <v>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2">
        <f t="shared" si="10"/>
        <v>0</v>
      </c>
    </row>
    <row r="143" spans="1:26" x14ac:dyDescent="0.2">
      <c r="A143" t="s">
        <v>24</v>
      </c>
      <c r="B143" s="30">
        <v>0</v>
      </c>
      <c r="C143" s="30">
        <v>0</v>
      </c>
      <c r="D143" s="30">
        <v>0</v>
      </c>
      <c r="E143" s="30">
        <v>0</v>
      </c>
      <c r="F143" s="30">
        <v>0</v>
      </c>
      <c r="G143" s="30">
        <v>0</v>
      </c>
      <c r="H143" s="30">
        <v>0</v>
      </c>
      <c r="I143" s="30">
        <v>0</v>
      </c>
      <c r="J143" s="30">
        <v>0</v>
      </c>
      <c r="K143" s="30">
        <v>0</v>
      </c>
      <c r="L143" s="30">
        <v>0</v>
      </c>
      <c r="M143" s="30">
        <v>0</v>
      </c>
      <c r="N143" s="30">
        <v>0</v>
      </c>
      <c r="O143" s="30">
        <v>0</v>
      </c>
      <c r="P143" s="30">
        <v>0</v>
      </c>
      <c r="Q143" s="30">
        <v>0</v>
      </c>
      <c r="R143" s="30">
        <v>0</v>
      </c>
      <c r="S143" s="30">
        <v>0</v>
      </c>
      <c r="T143" s="30">
        <v>0</v>
      </c>
      <c r="U143" s="30">
        <v>0</v>
      </c>
      <c r="V143" s="30">
        <v>0</v>
      </c>
      <c r="W143" s="30">
        <v>0</v>
      </c>
      <c r="X143" s="30">
        <v>0</v>
      </c>
      <c r="Y143" s="30">
        <v>0</v>
      </c>
      <c r="Z143" s="2">
        <f t="shared" si="10"/>
        <v>0</v>
      </c>
    </row>
    <row r="144" spans="1:26" x14ac:dyDescent="0.2">
      <c r="A144" t="s">
        <v>25</v>
      </c>
      <c r="B144" s="30">
        <v>0</v>
      </c>
      <c r="C144" s="30">
        <v>0</v>
      </c>
      <c r="D144" s="30">
        <v>0</v>
      </c>
      <c r="E144" s="30">
        <v>0</v>
      </c>
      <c r="F144" s="30">
        <v>0</v>
      </c>
      <c r="G144" s="30">
        <v>0</v>
      </c>
      <c r="H144" s="30">
        <v>0</v>
      </c>
      <c r="I144" s="30">
        <v>0</v>
      </c>
      <c r="J144" s="30">
        <v>0</v>
      </c>
      <c r="K144" s="30">
        <v>0</v>
      </c>
      <c r="L144" s="30">
        <v>0</v>
      </c>
      <c r="M144" s="30">
        <v>0</v>
      </c>
      <c r="N144" s="30">
        <v>0</v>
      </c>
      <c r="O144" s="30">
        <v>0</v>
      </c>
      <c r="P144" s="30">
        <v>0</v>
      </c>
      <c r="Q144" s="30">
        <v>0</v>
      </c>
      <c r="R144" s="30">
        <v>0</v>
      </c>
      <c r="S144" s="30">
        <v>0</v>
      </c>
      <c r="T144" s="30">
        <v>0</v>
      </c>
      <c r="U144" s="30">
        <v>0</v>
      </c>
      <c r="V144" s="30">
        <v>0</v>
      </c>
      <c r="W144" s="30">
        <v>0</v>
      </c>
      <c r="X144" s="30">
        <v>0</v>
      </c>
      <c r="Y144" s="30">
        <v>0</v>
      </c>
      <c r="Z144" s="2">
        <f t="shared" si="10"/>
        <v>0</v>
      </c>
    </row>
    <row r="145" spans="1:27" x14ac:dyDescent="0.2">
      <c r="A145" t="s">
        <v>50</v>
      </c>
      <c r="B145" s="2">
        <f t="shared" ref="B145:Z145" si="11">SUM(B122:B144)</f>
        <v>807397896.40625</v>
      </c>
      <c r="C145" s="2">
        <f t="shared" si="11"/>
        <v>2340402922.6999512</v>
      </c>
      <c r="D145" s="2">
        <f t="shared" si="11"/>
        <v>18166219.100097656</v>
      </c>
      <c r="E145" s="2">
        <f t="shared" si="11"/>
        <v>143746467.21984863</v>
      </c>
      <c r="F145" s="2">
        <f t="shared" si="11"/>
        <v>561539160.72888184</v>
      </c>
      <c r="G145" s="2">
        <f t="shared" si="11"/>
        <v>330322600.42260742</v>
      </c>
      <c r="H145" s="2">
        <f t="shared" si="11"/>
        <v>365874725.94604492</v>
      </c>
      <c r="I145" s="2">
        <f t="shared" si="11"/>
        <v>346415226.06152344</v>
      </c>
      <c r="J145" s="2">
        <f t="shared" si="11"/>
        <v>169291058.12695312</v>
      </c>
      <c r="K145" s="2">
        <f t="shared" si="11"/>
        <v>518332358.14346313</v>
      </c>
      <c r="L145" s="2">
        <f t="shared" si="11"/>
        <v>272262435.24783325</v>
      </c>
      <c r="M145" s="2">
        <f t="shared" si="11"/>
        <v>270657281.74795532</v>
      </c>
      <c r="N145" s="2">
        <f t="shared" si="11"/>
        <v>208285031.47894287</v>
      </c>
      <c r="O145" s="2">
        <f t="shared" si="11"/>
        <v>144173882.06953049</v>
      </c>
      <c r="P145" s="2">
        <f t="shared" si="11"/>
        <v>1117190972.9697571</v>
      </c>
      <c r="Q145" s="2">
        <f t="shared" si="11"/>
        <v>767661824.51000977</v>
      </c>
      <c r="R145" s="2">
        <f t="shared" si="11"/>
        <v>3116834085.9248047</v>
      </c>
      <c r="S145" s="2">
        <f t="shared" si="11"/>
        <v>2054325666.8203125</v>
      </c>
      <c r="T145" s="2">
        <f t="shared" si="11"/>
        <v>220524375.38867187</v>
      </c>
      <c r="U145" s="2">
        <f t="shared" si="11"/>
        <v>205213542.47998047</v>
      </c>
      <c r="V145" s="2">
        <f t="shared" si="11"/>
        <v>1123398004.8515625</v>
      </c>
      <c r="W145" s="2">
        <f t="shared" si="11"/>
        <v>2101567904.2666016</v>
      </c>
      <c r="X145" s="2">
        <f t="shared" si="11"/>
        <v>1025167196.54245</v>
      </c>
      <c r="Y145" s="2">
        <f t="shared" si="11"/>
        <v>32469017.15234375</v>
      </c>
      <c r="Z145" s="2">
        <f t="shared" si="11"/>
        <v>18261219856.306377</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0.61528500175623468</v>
      </c>
      <c r="D149" s="5" t="str">
        <f t="shared" si="12"/>
        <v/>
      </c>
      <c r="E149" s="5" t="str">
        <f t="shared" si="12"/>
        <v/>
      </c>
      <c r="F149" s="5">
        <f t="shared" si="12"/>
        <v>0.66064133637038092</v>
      </c>
      <c r="G149" s="5" t="str">
        <f t="shared" si="12"/>
        <v/>
      </c>
      <c r="H149" s="5">
        <f t="shared" si="12"/>
        <v>0.40829507021071293</v>
      </c>
      <c r="I149" s="5" t="str">
        <f t="shared" si="12"/>
        <v/>
      </c>
      <c r="J149" s="5" t="str">
        <f t="shared" si="12"/>
        <v/>
      </c>
      <c r="K149" s="5">
        <f t="shared" si="12"/>
        <v>0.52097041595104188</v>
      </c>
      <c r="L149" s="5" t="str">
        <f t="shared" si="12"/>
        <v/>
      </c>
      <c r="M149" s="5" t="str">
        <f t="shared" si="12"/>
        <v/>
      </c>
      <c r="N149" s="5" t="str">
        <f t="shared" si="12"/>
        <v/>
      </c>
      <c r="O149" s="5" t="str">
        <f t="shared" si="12"/>
        <v/>
      </c>
      <c r="P149" s="5">
        <f t="shared" si="12"/>
        <v>0.65896899015585886</v>
      </c>
      <c r="Q149" s="5">
        <f t="shared" si="12"/>
        <v>0.78459718123247857</v>
      </c>
      <c r="R149" s="5">
        <f t="shared" si="12"/>
        <v>0.70834125406510839</v>
      </c>
      <c r="S149" s="5">
        <f t="shared" si="12"/>
        <v>0.60992805970149255</v>
      </c>
      <c r="T149" s="5" t="str">
        <f t="shared" si="12"/>
        <v/>
      </c>
      <c r="U149" s="5" t="str">
        <f t="shared" si="12"/>
        <v/>
      </c>
      <c r="V149" s="5">
        <f t="shared" si="12"/>
        <v>0.80476644427087685</v>
      </c>
      <c r="W149" s="5">
        <f t="shared" si="12"/>
        <v>0.8445369102763266</v>
      </c>
      <c r="X149" s="5">
        <f t="shared" si="12"/>
        <v>4.1475351563515376E-3</v>
      </c>
      <c r="Y149" s="5" t="str">
        <f t="shared" si="12"/>
        <v/>
      </c>
      <c r="Z149" s="5">
        <f t="shared" si="12"/>
        <v>0.52571630390340007</v>
      </c>
      <c r="AA149" s="5" t="str">
        <f t="shared" si="12"/>
        <v/>
      </c>
    </row>
    <row r="150" spans="1:27" x14ac:dyDescent="0.2">
      <c r="A150" s="8" t="s">
        <v>4</v>
      </c>
      <c r="B150" s="5">
        <f t="shared" ref="B150:AA150" si="13">+IF(B4=0,"",B31/(8.76*B4))</f>
        <v>0.20386088361140745</v>
      </c>
      <c r="C150" s="5">
        <f t="shared" si="13"/>
        <v>0.37595118646788589</v>
      </c>
      <c r="D150" s="5">
        <f t="shared" si="13"/>
        <v>9.4537762557077618E-2</v>
      </c>
      <c r="E150" s="5">
        <f t="shared" si="13"/>
        <v>0.19753590796155293</v>
      </c>
      <c r="F150" s="5">
        <f t="shared" si="13"/>
        <v>0.57948778787179878</v>
      </c>
      <c r="G150" s="5">
        <f t="shared" si="13"/>
        <v>0.16944791312426169</v>
      </c>
      <c r="H150" s="5">
        <f t="shared" si="13"/>
        <v>0.19938284581259325</v>
      </c>
      <c r="I150" s="5">
        <f t="shared" si="13"/>
        <v>0.39949943561888474</v>
      </c>
      <c r="J150" s="5">
        <f t="shared" si="13"/>
        <v>0.22746505499259836</v>
      </c>
      <c r="K150" s="5">
        <f t="shared" si="13"/>
        <v>0.23070737171049574</v>
      </c>
      <c r="L150" s="5">
        <f t="shared" si="13"/>
        <v>0.73365905936151643</v>
      </c>
      <c r="M150" s="5">
        <f t="shared" si="13"/>
        <v>0.49792057841494242</v>
      </c>
      <c r="N150" s="5">
        <f t="shared" si="13"/>
        <v>0.49226346005170213</v>
      </c>
      <c r="O150" s="5">
        <f t="shared" si="13"/>
        <v>0.40133829898018236</v>
      </c>
      <c r="P150" s="5">
        <f t="shared" si="13"/>
        <v>0.41063272553216051</v>
      </c>
      <c r="Q150" s="5">
        <f t="shared" si="13"/>
        <v>0.55187697994812979</v>
      </c>
      <c r="R150" s="5">
        <f t="shared" si="13"/>
        <v>0.53762983944326836</v>
      </c>
      <c r="S150" s="5">
        <f t="shared" si="13"/>
        <v>0.48781857094808317</v>
      </c>
      <c r="T150" s="5">
        <f t="shared" si="13"/>
        <v>0.33901168434795442</v>
      </c>
      <c r="U150" s="5">
        <f t="shared" si="13"/>
        <v>0.21765763082399053</v>
      </c>
      <c r="V150" s="5">
        <f t="shared" si="13"/>
        <v>0.53263379109450126</v>
      </c>
      <c r="W150" s="5">
        <f t="shared" si="13"/>
        <v>0.52538441755418108</v>
      </c>
      <c r="X150" s="5">
        <f t="shared" si="13"/>
        <v>6.556656391491085E-2</v>
      </c>
      <c r="Y150" s="5">
        <f t="shared" si="13"/>
        <v>0.5092684783080007</v>
      </c>
      <c r="Z150" s="5">
        <f t="shared" si="13"/>
        <v>0.41382991084111709</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t="str">
        <f t="shared" ref="B152:AA152" si="15">+IF(B6=0,"",B33/(8.76*B6))</f>
        <v/>
      </c>
      <c r="C152" s="5">
        <f t="shared" si="15"/>
        <v>1.4320636092532891E-2</v>
      </c>
      <c r="D152" s="5">
        <f t="shared" si="15"/>
        <v>0.12660411342371364</v>
      </c>
      <c r="E152" s="5" t="str">
        <f t="shared" si="15"/>
        <v/>
      </c>
      <c r="F152" s="5">
        <f t="shared" si="15"/>
        <v>1.784384268717926E-2</v>
      </c>
      <c r="G152" s="5">
        <f t="shared" si="15"/>
        <v>3.9794990141137403E-2</v>
      </c>
      <c r="H152" s="5">
        <f t="shared" si="15"/>
        <v>8.2128201271852067E-2</v>
      </c>
      <c r="I152" s="5" t="str">
        <f t="shared" si="15"/>
        <v/>
      </c>
      <c r="J152" s="5">
        <f t="shared" si="15"/>
        <v>6.4092780092451354E-2</v>
      </c>
      <c r="K152" s="5">
        <f t="shared" si="15"/>
        <v>8.7842252203638782E-2</v>
      </c>
      <c r="L152" s="5" t="str">
        <f t="shared" si="15"/>
        <v/>
      </c>
      <c r="M152" s="5">
        <f t="shared" si="15"/>
        <v>3.0205631153385225E-2</v>
      </c>
      <c r="N152" s="5">
        <f t="shared" si="15"/>
        <v>1.243544842072309E-2</v>
      </c>
      <c r="O152" s="5">
        <f t="shared" si="15"/>
        <v>2.1214126182915616E-2</v>
      </c>
      <c r="P152" s="5">
        <f t="shared" si="15"/>
        <v>1.5670684730802985E-2</v>
      </c>
      <c r="Q152" s="5">
        <f t="shared" si="15"/>
        <v>6.6591844774538972E-2</v>
      </c>
      <c r="R152" s="5">
        <f t="shared" si="15"/>
        <v>5.1661775042229345E-2</v>
      </c>
      <c r="S152" s="5" t="str">
        <f t="shared" si="15"/>
        <v/>
      </c>
      <c r="T152" s="5">
        <f t="shared" si="15"/>
        <v>5.5567169609834065E-2</v>
      </c>
      <c r="U152" s="5">
        <f t="shared" si="15"/>
        <v>7.0020888660811756E-2</v>
      </c>
      <c r="V152" s="5">
        <f t="shared" si="15"/>
        <v>3.7493503712292819E-2</v>
      </c>
      <c r="W152" s="5">
        <f t="shared" si="15"/>
        <v>7.9325306453317312E-2</v>
      </c>
      <c r="X152" s="5">
        <f t="shared" si="15"/>
        <v>8.3172634009764208E-4</v>
      </c>
      <c r="Y152" s="5">
        <f t="shared" si="15"/>
        <v>0.26281677659880759</v>
      </c>
      <c r="Z152" s="5">
        <f t="shared" si="15"/>
        <v>4.516409368083478E-2</v>
      </c>
      <c r="AA152" s="5" t="str">
        <f t="shared" si="15"/>
        <v/>
      </c>
    </row>
    <row r="153" spans="1:27" x14ac:dyDescent="0.2">
      <c r="A153" s="8" t="s">
        <v>7</v>
      </c>
      <c r="B153" s="5">
        <f t="shared" ref="B153:AA153" si="16">+IF(B7=0,"",B34/(8.76*B7))</f>
        <v>5.2685883751902592E-2</v>
      </c>
      <c r="C153" s="5" t="str">
        <f t="shared" si="16"/>
        <v/>
      </c>
      <c r="D153" s="5" t="str">
        <f t="shared" si="16"/>
        <v/>
      </c>
      <c r="E153" s="5">
        <f t="shared" si="16"/>
        <v>0.22637448266420987</v>
      </c>
      <c r="F153" s="5">
        <f t="shared" si="16"/>
        <v>8.7186157568452535E-2</v>
      </c>
      <c r="G153" s="5">
        <f t="shared" si="16"/>
        <v>3.2767345844595432E-2</v>
      </c>
      <c r="H153" s="5">
        <f t="shared" si="16"/>
        <v>0.16138893090419565</v>
      </c>
      <c r="I153" s="5">
        <f t="shared" si="16"/>
        <v>7.0154277759215955E-2</v>
      </c>
      <c r="J153" s="5">
        <f t="shared" si="16"/>
        <v>0.35057195611377423</v>
      </c>
      <c r="K153" s="5" t="str">
        <f t="shared" si="16"/>
        <v/>
      </c>
      <c r="L153" s="5">
        <f t="shared" si="16"/>
        <v>0.17080453140931862</v>
      </c>
      <c r="M153" s="5" t="str">
        <f t="shared" si="16"/>
        <v/>
      </c>
      <c r="N153" s="5" t="str">
        <f t="shared" si="16"/>
        <v/>
      </c>
      <c r="O153" s="5" t="str">
        <f t="shared" si="16"/>
        <v/>
      </c>
      <c r="P153" s="5">
        <f t="shared" si="16"/>
        <v>0.16385377898239784</v>
      </c>
      <c r="Q153" s="5">
        <f t="shared" si="16"/>
        <v>0.19992141913523678</v>
      </c>
      <c r="R153" s="5">
        <f t="shared" si="16"/>
        <v>0.53621512786947867</v>
      </c>
      <c r="S153" s="5">
        <f t="shared" si="16"/>
        <v>0.69644147429392866</v>
      </c>
      <c r="T153" s="5">
        <f t="shared" si="16"/>
        <v>0.15583818499900276</v>
      </c>
      <c r="U153" s="5">
        <f t="shared" si="16"/>
        <v>5.9506463997417498E-2</v>
      </c>
      <c r="V153" s="5">
        <f t="shared" si="16"/>
        <v>0.12953866531209718</v>
      </c>
      <c r="W153" s="5">
        <f t="shared" si="16"/>
        <v>0.10285130413726304</v>
      </c>
      <c r="X153" s="5" t="str">
        <f t="shared" si="16"/>
        <v/>
      </c>
      <c r="Y153" s="5">
        <f t="shared" si="16"/>
        <v>0.11316239135283397</v>
      </c>
      <c r="Z153" s="5">
        <f t="shared" si="16"/>
        <v>0.2040813009763057</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0.91988679604261792</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0.91988679604261792</v>
      </c>
      <c r="AA154" s="5" t="str">
        <f t="shared" si="17"/>
        <v/>
      </c>
    </row>
    <row r="155" spans="1:27" x14ac:dyDescent="0.2">
      <c r="A155" s="8" t="s">
        <v>9</v>
      </c>
      <c r="B155" s="5">
        <f t="shared" ref="B155:AA155" si="18">+IF(B9=0,"",B36/(8.76*B9))</f>
        <v>0.31342256181156858</v>
      </c>
      <c r="C155" s="5">
        <f t="shared" si="18"/>
        <v>0.21397116588864465</v>
      </c>
      <c r="D155" s="5">
        <f t="shared" si="18"/>
        <v>0.47177798115693254</v>
      </c>
      <c r="E155" s="5">
        <f t="shared" si="18"/>
        <v>0.47171712043481479</v>
      </c>
      <c r="F155" s="5">
        <f t="shared" si="18"/>
        <v>9.5108456806109548E-2</v>
      </c>
      <c r="G155" s="5">
        <f t="shared" si="18"/>
        <v>0.40085343552087876</v>
      </c>
      <c r="H155" s="5">
        <f t="shared" si="18"/>
        <v>9.511339001485615E-2</v>
      </c>
      <c r="I155" s="5">
        <f t="shared" si="18"/>
        <v>0.74926307047606522</v>
      </c>
      <c r="J155" s="5">
        <f t="shared" si="18"/>
        <v>0.2938704502236209</v>
      </c>
      <c r="K155" s="5">
        <f t="shared" si="18"/>
        <v>0.31247086139912694</v>
      </c>
      <c r="L155" s="5">
        <f t="shared" si="18"/>
        <v>0.44584757860870944</v>
      </c>
      <c r="M155" s="5">
        <f t="shared" si="18"/>
        <v>0.63627831864834816</v>
      </c>
      <c r="N155" s="5">
        <f t="shared" si="18"/>
        <v>0.48575180604438239</v>
      </c>
      <c r="O155" s="5" t="str">
        <f t="shared" si="18"/>
        <v/>
      </c>
      <c r="P155" s="5">
        <f t="shared" si="18"/>
        <v>0.36238103157623508</v>
      </c>
      <c r="Q155" s="5">
        <f t="shared" si="18"/>
        <v>0.3907564148026747</v>
      </c>
      <c r="R155" s="5">
        <f t="shared" si="18"/>
        <v>0.41054385057903381</v>
      </c>
      <c r="S155" s="5">
        <f t="shared" si="18"/>
        <v>0.37513596064007348</v>
      </c>
      <c r="T155" s="5">
        <f t="shared" si="18"/>
        <v>0.49264116519895618</v>
      </c>
      <c r="U155" s="5">
        <f t="shared" si="18"/>
        <v>0.48378087416262133</v>
      </c>
      <c r="V155" s="5">
        <f t="shared" si="18"/>
        <v>0.44585485326350233</v>
      </c>
      <c r="W155" s="5">
        <f t="shared" si="18"/>
        <v>0.38848724471409946</v>
      </c>
      <c r="X155" s="5">
        <f t="shared" si="18"/>
        <v>0.4680356322950327</v>
      </c>
      <c r="Y155" s="5">
        <f t="shared" si="18"/>
        <v>0.71458450913733651</v>
      </c>
      <c r="Z155" s="5">
        <f t="shared" si="18"/>
        <v>0.50088678383174545</v>
      </c>
      <c r="AA155" s="5" t="str">
        <f t="shared" si="18"/>
        <v/>
      </c>
    </row>
    <row r="156" spans="1:27" x14ac:dyDescent="0.2">
      <c r="A156" s="8" t="s">
        <v>10</v>
      </c>
      <c r="B156" s="5">
        <f t="shared" ref="B156:AA156" si="19">+IF(B10=0,"",B37/(8.76*B10))</f>
        <v>0.86980553599624466</v>
      </c>
      <c r="C156" s="5">
        <f t="shared" si="19"/>
        <v>0.72130755986273865</v>
      </c>
      <c r="D156" s="5">
        <f t="shared" si="19"/>
        <v>0.69171807305936084</v>
      </c>
      <c r="E156" s="5">
        <f t="shared" si="19"/>
        <v>0.84283212043378997</v>
      </c>
      <c r="F156" s="5">
        <f t="shared" si="19"/>
        <v>0.78288798789342007</v>
      </c>
      <c r="G156" s="5">
        <f t="shared" si="19"/>
        <v>0.8970726348458905</v>
      </c>
      <c r="H156" s="5">
        <f t="shared" si="19"/>
        <v>0.54838947085683598</v>
      </c>
      <c r="I156" s="5">
        <f t="shared" si="19"/>
        <v>0.81604505470561584</v>
      </c>
      <c r="J156" s="5">
        <f t="shared" si="19"/>
        <v>0.52646484335362753</v>
      </c>
      <c r="K156" s="5">
        <f t="shared" si="19"/>
        <v>0.77528855723329204</v>
      </c>
      <c r="L156" s="5">
        <f t="shared" si="19"/>
        <v>0.89675948416095896</v>
      </c>
      <c r="M156" s="5">
        <f t="shared" si="19"/>
        <v>0.6877059806689515</v>
      </c>
      <c r="N156" s="5">
        <f t="shared" si="19"/>
        <v>0.80152079495595674</v>
      </c>
      <c r="O156" s="5">
        <f t="shared" si="19"/>
        <v>0.84599263527600177</v>
      </c>
      <c r="P156" s="5">
        <f t="shared" si="19"/>
        <v>0.80598877423035409</v>
      </c>
      <c r="Q156" s="5">
        <f t="shared" si="19"/>
        <v>0.86970452840365675</v>
      </c>
      <c r="R156" s="5">
        <f t="shared" si="19"/>
        <v>0.87514159127198743</v>
      </c>
      <c r="S156" s="5">
        <f t="shared" si="19"/>
        <v>0.8903796369863014</v>
      </c>
      <c r="T156" s="5">
        <f t="shared" si="19"/>
        <v>0.55212700552751748</v>
      </c>
      <c r="U156" s="5">
        <f t="shared" si="19"/>
        <v>0.8758750901225667</v>
      </c>
      <c r="V156" s="5">
        <f t="shared" si="19"/>
        <v>0.89782962264536526</v>
      </c>
      <c r="W156" s="5">
        <f t="shared" si="19"/>
        <v>0.89548439913796785</v>
      </c>
      <c r="X156" s="5">
        <f t="shared" si="19"/>
        <v>0.21745738872518575</v>
      </c>
      <c r="Y156" s="5" t="str">
        <f t="shared" si="19"/>
        <v/>
      </c>
      <c r="Z156" s="5">
        <f t="shared" si="19"/>
        <v>0.80673945783626499</v>
      </c>
      <c r="AA156" s="5" t="str">
        <f t="shared" si="19"/>
        <v/>
      </c>
    </row>
    <row r="157" spans="1:27" x14ac:dyDescent="0.2">
      <c r="A157" s="8" t="s">
        <v>11</v>
      </c>
      <c r="B157" s="5">
        <f t="shared" ref="B157:AA157" si="20">+IF(B11=0,"",B38/(8.76*B11))</f>
        <v>0.8918828142922689</v>
      </c>
      <c r="C157" s="5">
        <f t="shared" si="20"/>
        <v>0.88001882249418195</v>
      </c>
      <c r="D157" s="5" t="str">
        <f t="shared" si="20"/>
        <v/>
      </c>
      <c r="E157" s="5" t="str">
        <f t="shared" si="20"/>
        <v/>
      </c>
      <c r="F157" s="5">
        <f t="shared" si="20"/>
        <v>0.89181023191540498</v>
      </c>
      <c r="G157" s="5">
        <f t="shared" si="20"/>
        <v>0.85827192803915653</v>
      </c>
      <c r="H157" s="5">
        <f t="shared" si="20"/>
        <v>0.8595082176209774</v>
      </c>
      <c r="I157" s="5">
        <f t="shared" si="20"/>
        <v>0.89190353801018174</v>
      </c>
      <c r="J157" s="5">
        <f t="shared" si="20"/>
        <v>0.76854209791368167</v>
      </c>
      <c r="K157" s="5">
        <f t="shared" si="20"/>
        <v>0.89100322995239101</v>
      </c>
      <c r="L157" s="5" t="str">
        <f t="shared" si="20"/>
        <v/>
      </c>
      <c r="M157" s="5">
        <f t="shared" si="20"/>
        <v>0.89195408169883761</v>
      </c>
      <c r="N157" s="5">
        <f t="shared" si="20"/>
        <v>0.89186137180630198</v>
      </c>
      <c r="O157" s="5" t="str">
        <f t="shared" si="20"/>
        <v/>
      </c>
      <c r="P157" s="5">
        <f t="shared" si="20"/>
        <v>0.87334920426626206</v>
      </c>
      <c r="Q157" s="5">
        <f t="shared" si="20"/>
        <v>0.89016407309315326</v>
      </c>
      <c r="R157" s="5">
        <f t="shared" si="20"/>
        <v>0.88899508089855794</v>
      </c>
      <c r="S157" s="5">
        <f t="shared" si="20"/>
        <v>0.88954398131825052</v>
      </c>
      <c r="T157" s="5">
        <f t="shared" si="20"/>
        <v>0.88883927983302446</v>
      </c>
      <c r="U157" s="5" t="str">
        <f t="shared" si="20"/>
        <v/>
      </c>
      <c r="V157" s="5">
        <f t="shared" si="20"/>
        <v>0.89170458240878614</v>
      </c>
      <c r="W157" s="5">
        <f t="shared" si="20"/>
        <v>0.89239286398705142</v>
      </c>
      <c r="X157" s="5">
        <f t="shared" si="20"/>
        <v>0.88366098116406444</v>
      </c>
      <c r="Y157" s="5" t="str">
        <f t="shared" si="20"/>
        <v/>
      </c>
      <c r="Z157" s="5">
        <f t="shared" si="20"/>
        <v>0.88490205698732527</v>
      </c>
      <c r="AA157" s="5" t="str">
        <f t="shared" si="20"/>
        <v/>
      </c>
    </row>
    <row r="158" spans="1:27" x14ac:dyDescent="0.2">
      <c r="A158" s="8" t="s">
        <v>12</v>
      </c>
      <c r="B158" s="5">
        <f t="shared" ref="B158:AA158" si="21">+IF(B12=0,"",B39/(8.76*B12))</f>
        <v>0.16010839331321106</v>
      </c>
      <c r="C158" s="5" t="str">
        <f t="shared" si="21"/>
        <v/>
      </c>
      <c r="D158" s="5" t="str">
        <f t="shared" si="21"/>
        <v/>
      </c>
      <c r="E158" s="5" t="str">
        <f t="shared" si="21"/>
        <v/>
      </c>
      <c r="F158" s="5">
        <f t="shared" si="21"/>
        <v>8.8272000582807306E-2</v>
      </c>
      <c r="G158" s="5">
        <f t="shared" si="21"/>
        <v>0.16935140670402657</v>
      </c>
      <c r="H158" s="5" t="str">
        <f t="shared" si="21"/>
        <v/>
      </c>
      <c r="I158" s="5" t="str">
        <f t="shared" si="21"/>
        <v/>
      </c>
      <c r="J158" s="5" t="str">
        <f t="shared" si="21"/>
        <v/>
      </c>
      <c r="K158" s="5">
        <f t="shared" si="21"/>
        <v>0.17688085389904587</v>
      </c>
      <c r="L158" s="5" t="str">
        <f t="shared" si="21"/>
        <v/>
      </c>
      <c r="M158" s="5">
        <f t="shared" si="21"/>
        <v>0.18846770751307493</v>
      </c>
      <c r="N158" s="5" t="str">
        <f t="shared" si="21"/>
        <v/>
      </c>
      <c r="O158" s="5" t="str">
        <f t="shared" si="21"/>
        <v/>
      </c>
      <c r="P158" s="5">
        <f t="shared" si="21"/>
        <v>0.16702158660267763</v>
      </c>
      <c r="Q158" s="5">
        <f t="shared" si="21"/>
        <v>0.17225974912087336</v>
      </c>
      <c r="R158" s="5">
        <f t="shared" si="21"/>
        <v>0.19299325393383021</v>
      </c>
      <c r="S158" s="5">
        <f t="shared" si="21"/>
        <v>0.17383878288758425</v>
      </c>
      <c r="T158" s="5">
        <f t="shared" si="21"/>
        <v>0.16655958297975512</v>
      </c>
      <c r="U158" s="5">
        <f t="shared" si="21"/>
        <v>0.18530847049661958</v>
      </c>
      <c r="V158" s="5">
        <f t="shared" si="21"/>
        <v>7.6717889132535355E-2</v>
      </c>
      <c r="W158" s="5">
        <f t="shared" si="21"/>
        <v>0.21385253883598093</v>
      </c>
      <c r="X158" s="5">
        <f t="shared" si="21"/>
        <v>0.15248187415760944</v>
      </c>
      <c r="Y158" s="5" t="str">
        <f t="shared" si="21"/>
        <v/>
      </c>
      <c r="Z158" s="5">
        <f t="shared" si="21"/>
        <v>0.16562595959878856</v>
      </c>
      <c r="AA158" s="5" t="str">
        <f t="shared" si="21"/>
        <v/>
      </c>
    </row>
    <row r="159" spans="1:27" x14ac:dyDescent="0.2">
      <c r="A159" s="8" t="s">
        <v>13</v>
      </c>
      <c r="B159" s="5">
        <f t="shared" ref="B159:AA159" si="22">+IF(B13=0,"",B40/(8.76*B13))</f>
        <v>0.22043899409078702</v>
      </c>
      <c r="C159" s="5">
        <f t="shared" si="22"/>
        <v>0.22863013698630136</v>
      </c>
      <c r="D159" s="5" t="str">
        <f t="shared" si="22"/>
        <v/>
      </c>
      <c r="E159" s="5">
        <f t="shared" si="22"/>
        <v>0.18976369584586258</v>
      </c>
      <c r="F159" s="5" t="str">
        <f t="shared" si="22"/>
        <v/>
      </c>
      <c r="G159" s="5" t="str">
        <f t="shared" si="22"/>
        <v/>
      </c>
      <c r="H159" s="5" t="str">
        <f t="shared" si="22"/>
        <v/>
      </c>
      <c r="I159" s="5" t="str">
        <f t="shared" si="22"/>
        <v/>
      </c>
      <c r="J159" s="5" t="str">
        <f t="shared" si="22"/>
        <v/>
      </c>
      <c r="K159" s="5">
        <f t="shared" si="22"/>
        <v>0.1996032672616577</v>
      </c>
      <c r="L159" s="5" t="str">
        <f t="shared" si="22"/>
        <v/>
      </c>
      <c r="M159" s="5" t="str">
        <f t="shared" si="22"/>
        <v/>
      </c>
      <c r="N159" s="5" t="str">
        <f t="shared" si="22"/>
        <v/>
      </c>
      <c r="O159" s="5" t="str">
        <f t="shared" si="22"/>
        <v/>
      </c>
      <c r="P159" s="5">
        <f t="shared" si="22"/>
        <v>0.20042927674494451</v>
      </c>
      <c r="Q159" s="5">
        <f t="shared" si="22"/>
        <v>0.19963063183659741</v>
      </c>
      <c r="R159" s="5" t="str">
        <f t="shared" si="22"/>
        <v/>
      </c>
      <c r="S159" s="5" t="str">
        <f t="shared" si="22"/>
        <v/>
      </c>
      <c r="T159" s="5" t="str">
        <f t="shared" si="22"/>
        <v/>
      </c>
      <c r="U159" s="5" t="str">
        <f t="shared" si="22"/>
        <v/>
      </c>
      <c r="V159" s="5" t="str">
        <f t="shared" si="22"/>
        <v/>
      </c>
      <c r="W159" s="5">
        <f t="shared" si="22"/>
        <v>0.22028683789954334</v>
      </c>
      <c r="X159" s="5">
        <f t="shared" si="22"/>
        <v>0.11489102250489239</v>
      </c>
      <c r="Y159" s="5" t="str">
        <f t="shared" si="22"/>
        <v/>
      </c>
      <c r="Z159" s="5">
        <f t="shared" si="22"/>
        <v>0.19874479040472198</v>
      </c>
      <c r="AA159" s="5" t="str">
        <f t="shared" si="22"/>
        <v/>
      </c>
    </row>
    <row r="160" spans="1:27" x14ac:dyDescent="0.2">
      <c r="A160" s="8" t="s">
        <v>14</v>
      </c>
      <c r="B160" s="5">
        <f t="shared" ref="B160:AA160" si="23">+IF(B14=0,"",B41/(8.76*B14))</f>
        <v>8.8848537429172175E-2</v>
      </c>
      <c r="C160" s="5" t="str">
        <f t="shared" si="23"/>
        <v/>
      </c>
      <c r="D160" s="5">
        <f t="shared" si="23"/>
        <v>0.12092559153259756</v>
      </c>
      <c r="E160" s="5">
        <f t="shared" si="23"/>
        <v>5.4495601354279215E-2</v>
      </c>
      <c r="F160" s="5">
        <f t="shared" si="23"/>
        <v>1.0419955129096591E-2</v>
      </c>
      <c r="G160" s="5">
        <f t="shared" si="23"/>
        <v>0.15011604339665144</v>
      </c>
      <c r="H160" s="5">
        <f t="shared" si="23"/>
        <v>6.4678415774283973E-2</v>
      </c>
      <c r="I160" s="5">
        <f t="shared" si="23"/>
        <v>2.1148154034952408E-2</v>
      </c>
      <c r="J160" s="5">
        <f t="shared" si="23"/>
        <v>8.2562098398670861E-2</v>
      </c>
      <c r="K160" s="5">
        <f t="shared" si="23"/>
        <v>2.1852627516332782E-2</v>
      </c>
      <c r="L160" s="5">
        <f t="shared" si="23"/>
        <v>4.991825307088843E-2</v>
      </c>
      <c r="M160" s="5" t="str">
        <f t="shared" si="23"/>
        <v/>
      </c>
      <c r="N160" s="5" t="str">
        <f t="shared" si="23"/>
        <v/>
      </c>
      <c r="O160" s="5" t="str">
        <f t="shared" si="23"/>
        <v/>
      </c>
      <c r="P160" s="5">
        <f t="shared" si="23"/>
        <v>1.3697096050756075E-2</v>
      </c>
      <c r="Q160" s="5">
        <f t="shared" si="23"/>
        <v>4.6157599930642751E-2</v>
      </c>
      <c r="R160" s="5">
        <f t="shared" si="23"/>
        <v>5.9530673392235688E-2</v>
      </c>
      <c r="S160" s="5">
        <f t="shared" si="23"/>
        <v>5.2228499826093421E-2</v>
      </c>
      <c r="T160" s="5">
        <f t="shared" si="23"/>
        <v>9.4950949008908839E-2</v>
      </c>
      <c r="U160" s="5">
        <f t="shared" si="23"/>
        <v>7.2109091146021084E-2</v>
      </c>
      <c r="V160" s="5">
        <f t="shared" si="23"/>
        <v>2.7397321979513761E-2</v>
      </c>
      <c r="W160" s="5">
        <f t="shared" si="23"/>
        <v>8.6421978431038909E-2</v>
      </c>
      <c r="X160" s="5" t="str">
        <f t="shared" si="23"/>
        <v/>
      </c>
      <c r="Y160" s="5">
        <f t="shared" si="23"/>
        <v>6.3689784217844311E-2</v>
      </c>
      <c r="Z160" s="5">
        <f t="shared" si="23"/>
        <v>5.8793062692452915E-2</v>
      </c>
      <c r="AA160" s="5" t="str">
        <f t="shared" si="23"/>
        <v/>
      </c>
    </row>
    <row r="161" spans="1:27" x14ac:dyDescent="0.2">
      <c r="A161" s="8" t="s">
        <v>15</v>
      </c>
      <c r="B161" s="5" t="str">
        <f t="shared" ref="B161:AA161" si="24">+IF(B15=0,"",B42/(8.76*B15))</f>
        <v/>
      </c>
      <c r="C161" s="5" t="str">
        <f t="shared" si="24"/>
        <v/>
      </c>
      <c r="D161" s="5">
        <f t="shared" si="24"/>
        <v>0</v>
      </c>
      <c r="E161" s="5" t="str">
        <f t="shared" si="24"/>
        <v/>
      </c>
      <c r="F161" s="5">
        <f t="shared" si="24"/>
        <v>0</v>
      </c>
      <c r="G161" s="5" t="str">
        <f t="shared" si="24"/>
        <v/>
      </c>
      <c r="H161" s="5">
        <f t="shared" si="24"/>
        <v>0</v>
      </c>
      <c r="I161" s="5" t="str">
        <f t="shared" si="24"/>
        <v/>
      </c>
      <c r="J161" s="5">
        <f t="shared" si="24"/>
        <v>0</v>
      </c>
      <c r="K161" s="5">
        <f t="shared" si="24"/>
        <v>5.2568493150684931E-3</v>
      </c>
      <c r="L161" s="5">
        <f t="shared" si="24"/>
        <v>1.1415525114155251E-4</v>
      </c>
      <c r="M161" s="5" t="str">
        <f t="shared" si="24"/>
        <v/>
      </c>
      <c r="N161" s="5" t="str">
        <f t="shared" si="24"/>
        <v/>
      </c>
      <c r="O161" s="5">
        <f t="shared" si="24"/>
        <v>4.3977135368477758E-4</v>
      </c>
      <c r="P161" s="5">
        <f t="shared" si="24"/>
        <v>1.3199694322868312E-4</v>
      </c>
      <c r="Q161" s="5" t="str">
        <f t="shared" si="24"/>
        <v/>
      </c>
      <c r="R161" s="5">
        <f t="shared" si="24"/>
        <v>5.2397223841445647E-3</v>
      </c>
      <c r="S161" s="5" t="str">
        <f t="shared" si="24"/>
        <v/>
      </c>
      <c r="T161" s="5">
        <f t="shared" si="24"/>
        <v>0</v>
      </c>
      <c r="U161" s="5" t="str">
        <f t="shared" si="24"/>
        <v/>
      </c>
      <c r="V161" s="5" t="str">
        <f t="shared" si="24"/>
        <v/>
      </c>
      <c r="W161" s="5" t="str">
        <f t="shared" si="24"/>
        <v/>
      </c>
      <c r="X161" s="5" t="str">
        <f t="shared" si="24"/>
        <v/>
      </c>
      <c r="Y161" s="5">
        <f t="shared" si="24"/>
        <v>8.416502365221455E-4</v>
      </c>
      <c r="Z161" s="5">
        <f t="shared" si="24"/>
        <v>8.4299937058464325E-4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0.22903101098744291</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f t="shared" si="25"/>
        <v>0.17393831656667103</v>
      </c>
      <c r="Y162" s="5" t="str">
        <f t="shared" si="25"/>
        <v/>
      </c>
      <c r="Z162" s="5">
        <f t="shared" si="25"/>
        <v>0.17447564244947039</v>
      </c>
      <c r="AA162" s="5" t="str">
        <f t="shared" si="25"/>
        <v/>
      </c>
    </row>
    <row r="163" spans="1:27" x14ac:dyDescent="0.2">
      <c r="A163" s="8" t="s">
        <v>17</v>
      </c>
      <c r="B163" s="5">
        <f t="shared" ref="B163:AA163" si="26">+IF(B17=0,"",B44/(8.76*B17))</f>
        <v>1.5818682666666667E-2</v>
      </c>
      <c r="C163" s="5" t="str">
        <f t="shared" si="26"/>
        <v/>
      </c>
      <c r="D163" s="5">
        <f t="shared" si="26"/>
        <v>2.8179223744292239E-2</v>
      </c>
      <c r="E163" s="5" t="str">
        <f t="shared" si="26"/>
        <v/>
      </c>
      <c r="F163" s="5" t="str">
        <f t="shared" si="26"/>
        <v/>
      </c>
      <c r="G163" s="5">
        <f t="shared" si="26"/>
        <v>5.2340182648401836E-3</v>
      </c>
      <c r="H163" s="5">
        <f t="shared" si="26"/>
        <v>2.6849539761069657E-2</v>
      </c>
      <c r="I163" s="5">
        <f t="shared" si="26"/>
        <v>9.3968743205044572E-2</v>
      </c>
      <c r="J163" s="5">
        <f t="shared" si="26"/>
        <v>8.8659272679234721E-2</v>
      </c>
      <c r="K163" s="5">
        <f t="shared" si="26"/>
        <v>1.0259489531653846E-2</v>
      </c>
      <c r="L163" s="5" t="str">
        <f t="shared" si="26"/>
        <v/>
      </c>
      <c r="M163" s="5" t="str">
        <f t="shared" si="26"/>
        <v/>
      </c>
      <c r="N163" s="5" t="str">
        <f t="shared" si="26"/>
        <v/>
      </c>
      <c r="O163" s="5">
        <f t="shared" si="26"/>
        <v>7.6224376056285167E-2</v>
      </c>
      <c r="P163" s="5">
        <f t="shared" si="26"/>
        <v>5.4728464092984638E-2</v>
      </c>
      <c r="Q163" s="5">
        <f t="shared" si="26"/>
        <v>0.11663960415575439</v>
      </c>
      <c r="R163" s="5">
        <f t="shared" si="26"/>
        <v>0.2222600882284653</v>
      </c>
      <c r="S163" s="5">
        <f t="shared" si="26"/>
        <v>3.6894977168949773E-2</v>
      </c>
      <c r="T163" s="5">
        <f t="shared" si="26"/>
        <v>7.7542883204504795E-2</v>
      </c>
      <c r="U163" s="5">
        <f t="shared" si="26"/>
        <v>6.0519182231867717E-2</v>
      </c>
      <c r="V163" s="5" t="str">
        <f t="shared" si="26"/>
        <v/>
      </c>
      <c r="W163" s="5" t="str">
        <f t="shared" si="26"/>
        <v/>
      </c>
      <c r="X163" s="5">
        <f t="shared" si="26"/>
        <v>5.2637682055722192E-3</v>
      </c>
      <c r="Y163" s="5">
        <f t="shared" si="26"/>
        <v>4.1547350396539298E-2</v>
      </c>
      <c r="Z163" s="5">
        <f t="shared" si="26"/>
        <v>5.1986904051772885E-2</v>
      </c>
      <c r="AA163" s="5" t="str">
        <f t="shared" si="26"/>
        <v/>
      </c>
    </row>
    <row r="164" spans="1:27" x14ac:dyDescent="0.2">
      <c r="A164" s="8" t="s">
        <v>18</v>
      </c>
      <c r="B164" s="5">
        <f t="shared" ref="B164:AA164" si="27">+IF(B18=0,"",B45/(8.76*B18))</f>
        <v>0.31012291003332104</v>
      </c>
      <c r="C164" s="5" t="str">
        <f t="shared" si="27"/>
        <v/>
      </c>
      <c r="D164" s="5" t="str">
        <f t="shared" si="27"/>
        <v/>
      </c>
      <c r="E164" s="5" t="str">
        <f t="shared" si="27"/>
        <v/>
      </c>
      <c r="F164" s="5" t="str">
        <f t="shared" si="27"/>
        <v/>
      </c>
      <c r="G164" s="5" t="str">
        <f t="shared" si="27"/>
        <v/>
      </c>
      <c r="H164" s="5">
        <f t="shared" si="27"/>
        <v>0.32119701389325445</v>
      </c>
      <c r="I164" s="5">
        <f t="shared" si="27"/>
        <v>0.46013504415009787</v>
      </c>
      <c r="J164" s="5" t="str">
        <f t="shared" si="27"/>
        <v/>
      </c>
      <c r="K164" s="5">
        <f t="shared" si="27"/>
        <v>0.47640695084760393</v>
      </c>
      <c r="L164" s="5" t="str">
        <f t="shared" si="27"/>
        <v/>
      </c>
      <c r="M164" s="5" t="str">
        <f t="shared" si="27"/>
        <v/>
      </c>
      <c r="N164" s="5" t="str">
        <f t="shared" si="27"/>
        <v/>
      </c>
      <c r="O164" s="5" t="str">
        <f t="shared" si="27"/>
        <v/>
      </c>
      <c r="P164" s="5">
        <f t="shared" si="27"/>
        <v>0.68012686643835618</v>
      </c>
      <c r="Q164" s="5">
        <f t="shared" si="27"/>
        <v>0.76394720787484105</v>
      </c>
      <c r="R164" s="5">
        <f t="shared" si="27"/>
        <v>0.79627548642820911</v>
      </c>
      <c r="S164" s="5">
        <f t="shared" si="27"/>
        <v>0.49779940154974406</v>
      </c>
      <c r="T164" s="5" t="str">
        <f t="shared" si="27"/>
        <v/>
      </c>
      <c r="U164" s="5">
        <f t="shared" si="27"/>
        <v>0.47283385987442922</v>
      </c>
      <c r="V164" s="5">
        <f t="shared" si="27"/>
        <v>0.15871842610712475</v>
      </c>
      <c r="W164" s="5">
        <f t="shared" si="27"/>
        <v>0.7781357679535077</v>
      </c>
      <c r="X164" s="5">
        <f t="shared" si="27"/>
        <v>1.0390489413772878E-2</v>
      </c>
      <c r="Y164" s="5" t="str">
        <f t="shared" si="27"/>
        <v/>
      </c>
      <c r="Z164" s="5">
        <f t="shared" si="27"/>
        <v>0.37819896949748949</v>
      </c>
      <c r="AA164" s="5" t="str">
        <f t="shared" si="27"/>
        <v/>
      </c>
    </row>
    <row r="165" spans="1:27" x14ac:dyDescent="0.2">
      <c r="A165" s="8" t="s">
        <v>19</v>
      </c>
      <c r="B165" s="5">
        <f t="shared" ref="B165:AA165" si="28">+IF(B19=0,"",B46/(8.76*B19))</f>
        <v>0.23691909774265929</v>
      </c>
      <c r="C165" s="5" t="str">
        <f t="shared" si="28"/>
        <v/>
      </c>
      <c r="D165" s="5">
        <f t="shared" si="28"/>
        <v>0.35170908371573578</v>
      </c>
      <c r="E165" s="5">
        <f t="shared" si="28"/>
        <v>0.28823812304560659</v>
      </c>
      <c r="F165" s="5">
        <f t="shared" si="28"/>
        <v>0.27253706932033195</v>
      </c>
      <c r="G165" s="5">
        <f t="shared" si="28"/>
        <v>0.24155421450799605</v>
      </c>
      <c r="H165" s="5">
        <f t="shared" si="28"/>
        <v>0.2848570287145154</v>
      </c>
      <c r="I165" s="5">
        <f t="shared" si="28"/>
        <v>0.29152308105769364</v>
      </c>
      <c r="J165" s="5">
        <f t="shared" si="28"/>
        <v>0.23842443153184478</v>
      </c>
      <c r="K165" s="5">
        <f t="shared" si="28"/>
        <v>0.32549953263829579</v>
      </c>
      <c r="L165" s="5" t="str">
        <f t="shared" si="28"/>
        <v/>
      </c>
      <c r="M165" s="5">
        <f t="shared" si="28"/>
        <v>0.27994500891850838</v>
      </c>
      <c r="N165" s="5">
        <f t="shared" si="28"/>
        <v>0.27992069728529434</v>
      </c>
      <c r="O165" s="5" t="str">
        <f t="shared" si="28"/>
        <v/>
      </c>
      <c r="P165" s="5">
        <f t="shared" si="28"/>
        <v>0.20999482896565413</v>
      </c>
      <c r="Q165" s="5">
        <f t="shared" si="28"/>
        <v>0.27990235541986969</v>
      </c>
      <c r="R165" s="5">
        <f t="shared" si="28"/>
        <v>0.28706653585408271</v>
      </c>
      <c r="S165" s="5" t="str">
        <f t="shared" si="28"/>
        <v/>
      </c>
      <c r="T165" s="5">
        <f t="shared" si="28"/>
        <v>0.33316086737607958</v>
      </c>
      <c r="U165" s="5">
        <f t="shared" si="28"/>
        <v>0.37781961123403257</v>
      </c>
      <c r="V165" s="5">
        <f t="shared" si="28"/>
        <v>0.28992061136478947</v>
      </c>
      <c r="W165" s="5">
        <f t="shared" si="28"/>
        <v>0.29117315720808873</v>
      </c>
      <c r="X165" s="5">
        <f t="shared" si="28"/>
        <v>0.24269593669824505</v>
      </c>
      <c r="Y165" s="5">
        <f t="shared" si="28"/>
        <v>0.28905061228363144</v>
      </c>
      <c r="Z165" s="5">
        <f t="shared" si="28"/>
        <v>0.30422340546057908</v>
      </c>
      <c r="AA165" s="5" t="str">
        <f t="shared" si="28"/>
        <v/>
      </c>
    </row>
    <row r="166" spans="1:27" x14ac:dyDescent="0.2">
      <c r="A166" s="8" t="s">
        <v>20</v>
      </c>
      <c r="B166" s="5" t="str">
        <f t="shared" ref="B166:AA166" si="29">+IF(B20=0,"",B47/(8.76*B20))</f>
        <v/>
      </c>
      <c r="C166" s="5">
        <f t="shared" si="29"/>
        <v>5.8276771469439409E-2</v>
      </c>
      <c r="D166" s="5" t="str">
        <f t="shared" si="29"/>
        <v/>
      </c>
      <c r="E166" s="5">
        <f t="shared" si="29"/>
        <v>0.13161469310009463</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t="str">
        <f t="shared" si="29"/>
        <v/>
      </c>
      <c r="S166" s="5" t="str">
        <f t="shared" si="29"/>
        <v/>
      </c>
      <c r="T166" s="5" t="str">
        <f t="shared" si="29"/>
        <v/>
      </c>
      <c r="U166" s="5" t="str">
        <f t="shared" si="29"/>
        <v/>
      </c>
      <c r="V166" s="5" t="str">
        <f t="shared" si="29"/>
        <v/>
      </c>
      <c r="W166" s="5" t="str">
        <f t="shared" si="29"/>
        <v/>
      </c>
      <c r="X166" s="5" t="str">
        <f t="shared" si="29"/>
        <v/>
      </c>
      <c r="Y166" s="5" t="str">
        <f t="shared" si="29"/>
        <v/>
      </c>
      <c r="Z166" s="5">
        <f t="shared" si="29"/>
        <v>0.12622792540509961</v>
      </c>
      <c r="AA166" s="5" t="str">
        <f t="shared" si="29"/>
        <v/>
      </c>
    </row>
    <row r="167" spans="1:27" x14ac:dyDescent="0.2">
      <c r="A167" s="8" t="s">
        <v>21</v>
      </c>
      <c r="B167" s="5">
        <f t="shared" ref="B167:AA167" si="30">+IF(B21=0,"",B48/(8.76*B21))</f>
        <v>8.8299302460259979E-5</v>
      </c>
      <c r="C167" s="5">
        <f t="shared" si="30"/>
        <v>1.1909353186826375E-3</v>
      </c>
      <c r="D167" s="5">
        <f t="shared" si="30"/>
        <v>1.3755928793164871E-2</v>
      </c>
      <c r="E167" s="5">
        <f t="shared" si="30"/>
        <v>4.0339668879876904E-4</v>
      </c>
      <c r="F167" s="5">
        <f t="shared" si="30"/>
        <v>4.477102524867716E-4</v>
      </c>
      <c r="G167" s="5">
        <f t="shared" si="30"/>
        <v>3.4526546520643785E-3</v>
      </c>
      <c r="H167" s="5">
        <f t="shared" si="30"/>
        <v>5.6705448883278861E-5</v>
      </c>
      <c r="I167" s="5">
        <f t="shared" si="30"/>
        <v>8.900273016451392E-5</v>
      </c>
      <c r="J167" s="5">
        <f t="shared" si="30"/>
        <v>4.2675214429136188E-3</v>
      </c>
      <c r="K167" s="5">
        <f t="shared" si="30"/>
        <v>7.582306690980988E-4</v>
      </c>
      <c r="L167" s="5">
        <f t="shared" si="30"/>
        <v>3.3626691755101541E-4</v>
      </c>
      <c r="M167" s="5">
        <f t="shared" si="30"/>
        <v>1.0237545336388952E-3</v>
      </c>
      <c r="N167" s="5">
        <f t="shared" si="30"/>
        <v>7.8703405828251904E-4</v>
      </c>
      <c r="O167" s="5">
        <f t="shared" si="30"/>
        <v>9.0863432417551907E-4</v>
      </c>
      <c r="P167" s="5">
        <f t="shared" si="30"/>
        <v>4.9510454557935904E-4</v>
      </c>
      <c r="Q167" s="5">
        <f t="shared" si="30"/>
        <v>1.0799393333587879E-3</v>
      </c>
      <c r="R167" s="5">
        <f t="shared" si="30"/>
        <v>8.9387810381448215E-4</v>
      </c>
      <c r="S167" s="5">
        <f t="shared" si="30"/>
        <v>4.9550771578169891E-3</v>
      </c>
      <c r="T167" s="5">
        <f t="shared" si="30"/>
        <v>7.4592686911975251E-5</v>
      </c>
      <c r="U167" s="5">
        <f t="shared" si="30"/>
        <v>3.441644977901822E-5</v>
      </c>
      <c r="V167" s="5">
        <f t="shared" si="30"/>
        <v>2.4716169293297878E-5</v>
      </c>
      <c r="W167" s="5">
        <f t="shared" si="30"/>
        <v>1.485632592885505E-2</v>
      </c>
      <c r="X167" s="5">
        <f t="shared" si="30"/>
        <v>1.3158892528039928E-6</v>
      </c>
      <c r="Y167" s="5">
        <f t="shared" si="30"/>
        <v>2.0324347467009147E-3</v>
      </c>
      <c r="Z167" s="5">
        <f t="shared" si="30"/>
        <v>2.6640652900176954E-3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0.45470271460211525</v>
      </c>
      <c r="L169" s="5" t="str">
        <f t="shared" si="32"/>
        <v/>
      </c>
      <c r="M169" s="5" t="str">
        <f t="shared" si="32"/>
        <v/>
      </c>
      <c r="N169" s="5" t="str">
        <f t="shared" si="32"/>
        <v/>
      </c>
      <c r="O169" s="5" t="str">
        <f t="shared" si="32"/>
        <v/>
      </c>
      <c r="P169" s="5">
        <f t="shared" si="32"/>
        <v>0.41089357242083896</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0.423703126114442</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61.308313003035195</v>
      </c>
      <c r="D175" s="6" t="str">
        <f t="shared" si="35"/>
        <v/>
      </c>
      <c r="E175" s="6" t="str">
        <f t="shared" si="35"/>
        <v/>
      </c>
      <c r="F175" s="6">
        <f t="shared" si="35"/>
        <v>63.230240702523091</v>
      </c>
      <c r="G175" s="6" t="str">
        <f t="shared" si="35"/>
        <v/>
      </c>
      <c r="H175" s="6">
        <f t="shared" si="35"/>
        <v>81.077755779831975</v>
      </c>
      <c r="I175" s="6" t="str">
        <f t="shared" si="35"/>
        <v/>
      </c>
      <c r="J175" s="6" t="str">
        <f t="shared" si="35"/>
        <v/>
      </c>
      <c r="K175" s="6">
        <f t="shared" si="35"/>
        <v>67.677022098370486</v>
      </c>
      <c r="L175" s="6" t="str">
        <f t="shared" si="35"/>
        <v/>
      </c>
      <c r="M175" s="6" t="str">
        <f t="shared" si="35"/>
        <v/>
      </c>
      <c r="N175" s="6" t="str">
        <f t="shared" si="35"/>
        <v/>
      </c>
      <c r="O175" s="6" t="str">
        <f t="shared" si="35"/>
        <v/>
      </c>
      <c r="P175" s="6">
        <f t="shared" si="35"/>
        <v>70.284271604110387</v>
      </c>
      <c r="Q175" s="6">
        <f t="shared" si="35"/>
        <v>67.548381992505753</v>
      </c>
      <c r="R175" s="6">
        <f t="shared" si="35"/>
        <v>69.715781628660608</v>
      </c>
      <c r="S175" s="6">
        <f t="shared" si="35"/>
        <v>63.325703489677657</v>
      </c>
      <c r="T175" s="6" t="str">
        <f t="shared" si="35"/>
        <v/>
      </c>
      <c r="U175" s="6" t="str">
        <f t="shared" si="35"/>
        <v/>
      </c>
      <c r="V175" s="6">
        <f t="shared" si="35"/>
        <v>65.497276989658317</v>
      </c>
      <c r="W175" s="6">
        <f t="shared" si="35"/>
        <v>71.062727411317212</v>
      </c>
      <c r="X175" s="6">
        <f t="shared" si="35"/>
        <v>88.155010336265974</v>
      </c>
      <c r="Y175" s="8" t="str">
        <f t="shared" si="35"/>
        <v/>
      </c>
      <c r="Z175" s="6">
        <f t="shared" si="35"/>
        <v>68.974425939002955</v>
      </c>
      <c r="AA175" s="8" t="str">
        <f t="shared" si="35"/>
        <v/>
      </c>
    </row>
    <row r="176" spans="1:27" x14ac:dyDescent="0.2">
      <c r="A176" s="8" t="s">
        <v>4</v>
      </c>
      <c r="B176" s="6">
        <f t="shared" ref="B176:AA176" si="36">+IF(B31=0,"",B69/B31)</f>
        <v>35.321879637661254</v>
      </c>
      <c r="C176" s="6">
        <f t="shared" si="36"/>
        <v>39.484277021878761</v>
      </c>
      <c r="D176" s="6">
        <f t="shared" si="36"/>
        <v>37.650341459550603</v>
      </c>
      <c r="E176" s="6">
        <f t="shared" si="36"/>
        <v>29.815747906602187</v>
      </c>
      <c r="F176" s="6">
        <f t="shared" si="36"/>
        <v>33.172709656015208</v>
      </c>
      <c r="G176" s="6">
        <f t="shared" si="36"/>
        <v>30.567486626822742</v>
      </c>
      <c r="H176" s="6">
        <f t="shared" si="36"/>
        <v>33.142209773508313</v>
      </c>
      <c r="I176" s="6">
        <f t="shared" si="36"/>
        <v>29.853417338865007</v>
      </c>
      <c r="J176" s="6">
        <f t="shared" si="36"/>
        <v>38.848910459707852</v>
      </c>
      <c r="K176" s="6">
        <f t="shared" si="36"/>
        <v>27.656427250529475</v>
      </c>
      <c r="L176" s="6">
        <f t="shared" si="36"/>
        <v>31.597502732848806</v>
      </c>
      <c r="M176" s="6">
        <f t="shared" si="36"/>
        <v>32.787366022008406</v>
      </c>
      <c r="N176" s="6">
        <f t="shared" si="36"/>
        <v>33.190435847758266</v>
      </c>
      <c r="O176" s="6">
        <f t="shared" si="36"/>
        <v>30.703025204391793</v>
      </c>
      <c r="P176" s="6">
        <f t="shared" si="36"/>
        <v>33.661472650262283</v>
      </c>
      <c r="Q176" s="6">
        <f t="shared" si="36"/>
        <v>38.138994919464004</v>
      </c>
      <c r="R176" s="6">
        <f t="shared" si="36"/>
        <v>29.927136417398795</v>
      </c>
      <c r="S176" s="6">
        <f t="shared" si="36"/>
        <v>34.969231498567552</v>
      </c>
      <c r="T176" s="6">
        <f t="shared" si="36"/>
        <v>36.600251492837266</v>
      </c>
      <c r="U176" s="6">
        <f t="shared" si="36"/>
        <v>38.859614333964188</v>
      </c>
      <c r="V176" s="6">
        <f t="shared" si="36"/>
        <v>35.223266428076371</v>
      </c>
      <c r="W176" s="6">
        <f t="shared" si="36"/>
        <v>36.278129755120602</v>
      </c>
      <c r="X176" s="6">
        <f t="shared" si="36"/>
        <v>43.252516259582869</v>
      </c>
      <c r="Y176" s="6">
        <f t="shared" si="36"/>
        <v>40.766033607055718</v>
      </c>
      <c r="Z176" s="6">
        <f t="shared" si="36"/>
        <v>33.886561705882542</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t="str">
        <f t="shared" ref="B178:AA178" si="38">+IF(B33=0,"",B71/B33)</f>
        <v/>
      </c>
      <c r="C178" s="6">
        <f t="shared" si="38"/>
        <v>59.205498200502966</v>
      </c>
      <c r="D178" s="6">
        <f t="shared" si="38"/>
        <v>46.265925763725242</v>
      </c>
      <c r="E178" s="6" t="str">
        <f t="shared" si="38"/>
        <v/>
      </c>
      <c r="F178" s="6">
        <f t="shared" si="38"/>
        <v>49.804349203237422</v>
      </c>
      <c r="G178" s="6">
        <f t="shared" si="38"/>
        <v>51.515574550214261</v>
      </c>
      <c r="H178" s="6">
        <f t="shared" si="38"/>
        <v>50.482084226300046</v>
      </c>
      <c r="I178" s="6" t="str">
        <f t="shared" si="38"/>
        <v/>
      </c>
      <c r="J178" s="6">
        <f t="shared" si="38"/>
        <v>54.153704467905555</v>
      </c>
      <c r="K178" s="6">
        <f t="shared" si="38"/>
        <v>30.070299593257342</v>
      </c>
      <c r="L178" s="6" t="str">
        <f t="shared" si="38"/>
        <v/>
      </c>
      <c r="M178" s="6">
        <f t="shared" si="38"/>
        <v>43.26771109297507</v>
      </c>
      <c r="N178" s="6">
        <f t="shared" si="38"/>
        <v>47.018217770202156</v>
      </c>
      <c r="O178" s="6">
        <f t="shared" si="38"/>
        <v>43.434122817394446</v>
      </c>
      <c r="P178" s="6">
        <f t="shared" si="38"/>
        <v>46.91180704374338</v>
      </c>
      <c r="Q178" s="6">
        <f t="shared" si="38"/>
        <v>48.860956551046392</v>
      </c>
      <c r="R178" s="6">
        <f t="shared" si="38"/>
        <v>46.110831975267061</v>
      </c>
      <c r="S178" s="6" t="str">
        <f t="shared" si="38"/>
        <v/>
      </c>
      <c r="T178" s="6">
        <f t="shared" si="38"/>
        <v>53.096705202473096</v>
      </c>
      <c r="U178" s="6">
        <f t="shared" si="38"/>
        <v>54.872700287524054</v>
      </c>
      <c r="V178" s="6">
        <f t="shared" si="38"/>
        <v>60.090914355056327</v>
      </c>
      <c r="W178" s="6">
        <f t="shared" si="38"/>
        <v>74.370741637587756</v>
      </c>
      <c r="X178" s="6">
        <f t="shared" si="38"/>
        <v>63.347432511674555</v>
      </c>
      <c r="Y178" s="6">
        <f t="shared" si="38"/>
        <v>66.654534038068462</v>
      </c>
      <c r="Z178" s="6">
        <f t="shared" si="38"/>
        <v>51.827953904990089</v>
      </c>
      <c r="AA178" s="6" t="str">
        <f t="shared" si="38"/>
        <v/>
      </c>
    </row>
    <row r="179" spans="1:27" x14ac:dyDescent="0.2">
      <c r="A179" s="8" t="s">
        <v>7</v>
      </c>
      <c r="B179" s="6">
        <f t="shared" ref="B179:AA179" si="39">+IF(B34=0,"",B72/B34)</f>
        <v>19.827503611295619</v>
      </c>
      <c r="C179" s="6" t="str">
        <f t="shared" si="39"/>
        <v/>
      </c>
      <c r="D179" s="6" t="str">
        <f t="shared" si="39"/>
        <v/>
      </c>
      <c r="E179" s="6">
        <f t="shared" si="39"/>
        <v>22.690994969051296</v>
      </c>
      <c r="F179" s="6">
        <f t="shared" si="39"/>
        <v>32.831716465228361</v>
      </c>
      <c r="G179" s="6">
        <f t="shared" si="39"/>
        <v>15.02225721679031</v>
      </c>
      <c r="H179" s="6">
        <f t="shared" si="39"/>
        <v>18.183202639404982</v>
      </c>
      <c r="I179" s="6">
        <f t="shared" si="39"/>
        <v>27.361571882965123</v>
      </c>
      <c r="J179" s="6">
        <f t="shared" si="39"/>
        <v>18.034060897116795</v>
      </c>
      <c r="K179" s="6" t="str">
        <f t="shared" si="39"/>
        <v/>
      </c>
      <c r="L179" s="6">
        <f t="shared" si="39"/>
        <v>19.4602689238815</v>
      </c>
      <c r="M179" s="6" t="str">
        <f t="shared" si="39"/>
        <v/>
      </c>
      <c r="N179" s="6" t="str">
        <f t="shared" si="39"/>
        <v/>
      </c>
      <c r="O179" s="6" t="str">
        <f t="shared" si="39"/>
        <v/>
      </c>
      <c r="P179" s="6">
        <f t="shared" si="39"/>
        <v>32.726571564848591</v>
      </c>
      <c r="Q179" s="6">
        <f t="shared" si="39"/>
        <v>38.045645993690499</v>
      </c>
      <c r="R179" s="6">
        <f t="shared" si="39"/>
        <v>16.63428656310311</v>
      </c>
      <c r="S179" s="6">
        <f t="shared" si="39"/>
        <v>32.651829021064003</v>
      </c>
      <c r="T179" s="6">
        <f t="shared" si="39"/>
        <v>18.557815741349135</v>
      </c>
      <c r="U179" s="6">
        <f t="shared" si="39"/>
        <v>21.641819842459746</v>
      </c>
      <c r="V179" s="6">
        <f t="shared" si="39"/>
        <v>24.50571558812516</v>
      </c>
      <c r="W179" s="6">
        <f t="shared" si="39"/>
        <v>22.728522945871411</v>
      </c>
      <c r="X179" s="6" t="str">
        <f t="shared" si="39"/>
        <v/>
      </c>
      <c r="Y179" s="6">
        <f t="shared" si="39"/>
        <v>48.253201296738048</v>
      </c>
      <c r="Z179" s="6">
        <f t="shared" si="39"/>
        <v>19.88851046303326</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0</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0</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4.9753885785459862E-4</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1.1337485455071769E-6</v>
      </c>
      <c r="AA181" s="6" t="str">
        <f t="shared" si="41"/>
        <v/>
      </c>
    </row>
    <row r="182" spans="1:27" x14ac:dyDescent="0.2">
      <c r="A182" s="8" t="s">
        <v>10</v>
      </c>
      <c r="B182" s="6">
        <f t="shared" ref="B182:AA182" si="42">+IF(B37=0,"",B75/B37)</f>
        <v>13.64914311524681</v>
      </c>
      <c r="C182" s="6">
        <f t="shared" si="42"/>
        <v>13.647525139575812</v>
      </c>
      <c r="D182" s="6">
        <f t="shared" si="42"/>
        <v>13.649172884051302</v>
      </c>
      <c r="E182" s="6">
        <f t="shared" si="42"/>
        <v>13.648735919804523</v>
      </c>
      <c r="F182" s="6">
        <f t="shared" si="42"/>
        <v>13.65701763250204</v>
      </c>
      <c r="G182" s="6">
        <f t="shared" si="42"/>
        <v>13.655656868488757</v>
      </c>
      <c r="H182" s="6">
        <f t="shared" si="42"/>
        <v>13.64874169761211</v>
      </c>
      <c r="I182" s="6">
        <f t="shared" si="42"/>
        <v>13.652598062493803</v>
      </c>
      <c r="J182" s="6">
        <f t="shared" si="42"/>
        <v>13.648343581560409</v>
      </c>
      <c r="K182" s="6">
        <f t="shared" si="42"/>
        <v>13.660737537594107</v>
      </c>
      <c r="L182" s="6">
        <f t="shared" si="42"/>
        <v>13.661390366991352</v>
      </c>
      <c r="M182" s="6">
        <f t="shared" si="42"/>
        <v>13.654523040557791</v>
      </c>
      <c r="N182" s="6">
        <f t="shared" si="42"/>
        <v>13.662382491425832</v>
      </c>
      <c r="O182" s="6">
        <f t="shared" si="42"/>
        <v>13.666524421891136</v>
      </c>
      <c r="P182" s="6">
        <f t="shared" si="42"/>
        <v>13.668479375597538</v>
      </c>
      <c r="Q182" s="6">
        <f t="shared" si="42"/>
        <v>13.664165612570034</v>
      </c>
      <c r="R182" s="6">
        <f t="shared" si="42"/>
        <v>13.661402186392085</v>
      </c>
      <c r="S182" s="6">
        <f t="shared" si="42"/>
        <v>13.654102104171198</v>
      </c>
      <c r="T182" s="6">
        <f t="shared" si="42"/>
        <v>13.647487849604209</v>
      </c>
      <c r="U182" s="6">
        <f t="shared" si="42"/>
        <v>13.652403113856334</v>
      </c>
      <c r="V182" s="6">
        <f t="shared" si="42"/>
        <v>13.651909840574183</v>
      </c>
      <c r="W182" s="6">
        <f t="shared" si="42"/>
        <v>13.660407134528397</v>
      </c>
      <c r="X182" s="6">
        <f t="shared" si="42"/>
        <v>13.6617895877944</v>
      </c>
      <c r="Y182" s="6" t="str">
        <f t="shared" si="42"/>
        <v/>
      </c>
      <c r="Z182" s="6">
        <f t="shared" si="42"/>
        <v>13.659159866022396</v>
      </c>
      <c r="AA182" s="6" t="str">
        <f t="shared" si="42"/>
        <v/>
      </c>
    </row>
    <row r="183" spans="1:27" x14ac:dyDescent="0.2">
      <c r="A183" s="8" t="s">
        <v>11</v>
      </c>
      <c r="B183" s="6">
        <f t="shared" ref="B183:AA183" si="43">+IF(B38=0,"",B76/B38)</f>
        <v>9.7830364021716516</v>
      </c>
      <c r="C183" s="6">
        <f t="shared" si="43"/>
        <v>9.5518466041272756</v>
      </c>
      <c r="D183" s="6" t="str">
        <f t="shared" si="43"/>
        <v/>
      </c>
      <c r="E183" s="6" t="str">
        <f t="shared" si="43"/>
        <v/>
      </c>
      <c r="F183" s="6">
        <f t="shared" si="43"/>
        <v>10.53510332502545</v>
      </c>
      <c r="G183" s="6">
        <f t="shared" si="43"/>
        <v>9.149324062572644</v>
      </c>
      <c r="H183" s="6">
        <f t="shared" si="43"/>
        <v>9.2716326825789306</v>
      </c>
      <c r="I183" s="6">
        <f t="shared" si="43"/>
        <v>9.3796940506598219</v>
      </c>
      <c r="J183" s="6">
        <f t="shared" si="43"/>
        <v>9.5160242967500004</v>
      </c>
      <c r="K183" s="6">
        <f t="shared" si="43"/>
        <v>8.9909702948490651</v>
      </c>
      <c r="L183" s="6" t="str">
        <f t="shared" si="43"/>
        <v/>
      </c>
      <c r="M183" s="6">
        <f t="shared" si="43"/>
        <v>9.2580843848546941</v>
      </c>
      <c r="N183" s="6">
        <f t="shared" si="43"/>
        <v>9.0979191436912483</v>
      </c>
      <c r="O183" s="6" t="str">
        <f t="shared" si="43"/>
        <v/>
      </c>
      <c r="P183" s="6">
        <f t="shared" si="43"/>
        <v>9.4219263092726155</v>
      </c>
      <c r="Q183" s="6">
        <f t="shared" si="43"/>
        <v>9.5471018895951207</v>
      </c>
      <c r="R183" s="6">
        <f t="shared" si="43"/>
        <v>9.3761463475616438</v>
      </c>
      <c r="S183" s="6">
        <f t="shared" si="43"/>
        <v>9.4701848247832245</v>
      </c>
      <c r="T183" s="6">
        <f t="shared" si="43"/>
        <v>9.5081197197662011</v>
      </c>
      <c r="U183" s="6" t="str">
        <f t="shared" si="43"/>
        <v/>
      </c>
      <c r="V183" s="6">
        <f t="shared" si="43"/>
        <v>9.2836236245711063</v>
      </c>
      <c r="W183" s="6">
        <f t="shared" si="43"/>
        <v>9.4193872697397385</v>
      </c>
      <c r="X183" s="6">
        <f t="shared" si="43"/>
        <v>9.3454545675169864</v>
      </c>
      <c r="Y183" s="6" t="str">
        <f t="shared" si="43"/>
        <v/>
      </c>
      <c r="Z183" s="6">
        <f t="shared" si="43"/>
        <v>9.4308706584959641</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54.301294616025579</v>
      </c>
      <c r="C186" s="6" t="str">
        <f t="shared" si="46"/>
        <v/>
      </c>
      <c r="D186" s="6">
        <f t="shared" si="46"/>
        <v>46.51551001189884</v>
      </c>
      <c r="E186" s="6">
        <f t="shared" si="46"/>
        <v>48.552184087754689</v>
      </c>
      <c r="F186" s="6">
        <f t="shared" si="46"/>
        <v>50.998255721850974</v>
      </c>
      <c r="G186" s="6">
        <f t="shared" si="46"/>
        <v>53.373161039879136</v>
      </c>
      <c r="H186" s="6">
        <f t="shared" si="46"/>
        <v>51.72134118844501</v>
      </c>
      <c r="I186" s="6">
        <f t="shared" si="46"/>
        <v>49.363882099659179</v>
      </c>
      <c r="J186" s="6">
        <f t="shared" si="46"/>
        <v>50.549411757563227</v>
      </c>
      <c r="K186" s="6">
        <f t="shared" si="46"/>
        <v>39.338825443731267</v>
      </c>
      <c r="L186" s="6">
        <f t="shared" si="46"/>
        <v>52.345408921767465</v>
      </c>
      <c r="M186" s="6" t="str">
        <f t="shared" si="46"/>
        <v/>
      </c>
      <c r="N186" s="6" t="str">
        <f t="shared" si="46"/>
        <v/>
      </c>
      <c r="O186" s="6" t="str">
        <f t="shared" si="46"/>
        <v/>
      </c>
      <c r="P186" s="6">
        <f t="shared" si="46"/>
        <v>47.107589395952608</v>
      </c>
      <c r="Q186" s="6">
        <f t="shared" si="46"/>
        <v>53.803812639085628</v>
      </c>
      <c r="R186" s="6">
        <f t="shared" si="46"/>
        <v>47.09783032052831</v>
      </c>
      <c r="S186" s="6">
        <f t="shared" si="46"/>
        <v>50.593470799628996</v>
      </c>
      <c r="T186" s="6">
        <f t="shared" si="46"/>
        <v>49.365211308726543</v>
      </c>
      <c r="U186" s="6">
        <f t="shared" si="46"/>
        <v>52.521630149585675</v>
      </c>
      <c r="V186" s="6">
        <f t="shared" si="46"/>
        <v>60.010911011461687</v>
      </c>
      <c r="W186" s="6">
        <f t="shared" si="46"/>
        <v>71.363282906104473</v>
      </c>
      <c r="X186" s="6" t="str">
        <f t="shared" si="46"/>
        <v/>
      </c>
      <c r="Y186" s="6">
        <f t="shared" si="46"/>
        <v>83.373582161604489</v>
      </c>
      <c r="Z186" s="6">
        <f t="shared" si="46"/>
        <v>50.54781832088274</v>
      </c>
      <c r="AA186" s="6" t="str">
        <f t="shared" si="46"/>
        <v/>
      </c>
    </row>
    <row r="187" spans="1:27" x14ac:dyDescent="0.2">
      <c r="A187" s="8" t="s">
        <v>15</v>
      </c>
      <c r="B187" s="6" t="str">
        <f t="shared" ref="B187:AA187" si="47">+IF(B42=0,"",B80/B42)</f>
        <v/>
      </c>
      <c r="C187" s="6" t="str">
        <f t="shared" si="47"/>
        <v/>
      </c>
      <c r="D187" s="6" t="str">
        <f t="shared" si="47"/>
        <v/>
      </c>
      <c r="E187" s="6" t="str">
        <f t="shared" si="47"/>
        <v/>
      </c>
      <c r="F187" s="6" t="str">
        <f t="shared" si="47"/>
        <v/>
      </c>
      <c r="G187" s="6" t="str">
        <f t="shared" si="47"/>
        <v/>
      </c>
      <c r="H187" s="6" t="str">
        <f t="shared" si="47"/>
        <v/>
      </c>
      <c r="I187" s="6" t="str">
        <f t="shared" si="47"/>
        <v/>
      </c>
      <c r="J187" s="6" t="str">
        <f t="shared" si="47"/>
        <v/>
      </c>
      <c r="K187" s="6">
        <f t="shared" si="47"/>
        <v>352.32260586319217</v>
      </c>
      <c r="L187" s="6">
        <f t="shared" si="47"/>
        <v>283.71824999999995</v>
      </c>
      <c r="M187" s="6" t="str">
        <f t="shared" si="47"/>
        <v/>
      </c>
      <c r="N187" s="6" t="str">
        <f t="shared" si="47"/>
        <v/>
      </c>
      <c r="O187" s="6">
        <f t="shared" si="47"/>
        <v>336.56129642332183</v>
      </c>
      <c r="P187" s="6">
        <f t="shared" si="47"/>
        <v>271.17761961722493</v>
      </c>
      <c r="Q187" s="6" t="str">
        <f t="shared" si="47"/>
        <v/>
      </c>
      <c r="R187" s="6">
        <f t="shared" si="47"/>
        <v>481.88857499321495</v>
      </c>
      <c r="S187" s="6" t="str">
        <f t="shared" si="47"/>
        <v/>
      </c>
      <c r="T187" s="6" t="str">
        <f t="shared" si="47"/>
        <v/>
      </c>
      <c r="U187" s="6" t="str">
        <f t="shared" si="47"/>
        <v/>
      </c>
      <c r="V187" s="6" t="str">
        <f t="shared" si="47"/>
        <v/>
      </c>
      <c r="W187" s="6" t="str">
        <f t="shared" si="47"/>
        <v/>
      </c>
      <c r="X187" s="6" t="str">
        <f t="shared" si="47"/>
        <v/>
      </c>
      <c r="Y187" s="6">
        <f t="shared" si="47"/>
        <v>300.98531196609224</v>
      </c>
      <c r="Z187" s="6">
        <f t="shared" si="47"/>
        <v>404.02501078232274</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3.288668402760769E-3</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f t="shared" si="48"/>
        <v>0</v>
      </c>
      <c r="Y188" s="6" t="str">
        <f t="shared" si="48"/>
        <v/>
      </c>
      <c r="Z188" s="6">
        <f t="shared" si="48"/>
        <v>4.210399618019507E-5</v>
      </c>
      <c r="AA188" s="6" t="str">
        <f t="shared" si="48"/>
        <v/>
      </c>
    </row>
    <row r="189" spans="1:27" x14ac:dyDescent="0.2">
      <c r="A189" s="8" t="s">
        <v>17</v>
      </c>
      <c r="B189" s="6">
        <f t="shared" ref="B189:AA189" si="49">+IF(B44=0,"",B82/B44)</f>
        <v>49.975300808289028</v>
      </c>
      <c r="C189" s="6" t="str">
        <f t="shared" si="49"/>
        <v/>
      </c>
      <c r="D189" s="6">
        <f t="shared" si="49"/>
        <v>61.95547093376544</v>
      </c>
      <c r="E189" s="6" t="str">
        <f t="shared" si="49"/>
        <v/>
      </c>
      <c r="F189" s="6" t="str">
        <f t="shared" si="49"/>
        <v/>
      </c>
      <c r="G189" s="6">
        <f t="shared" si="49"/>
        <v>64.623022328691206</v>
      </c>
      <c r="H189" s="6">
        <f t="shared" si="49"/>
        <v>63.494691773989764</v>
      </c>
      <c r="I189" s="6">
        <f t="shared" si="49"/>
        <v>51.376296749658252</v>
      </c>
      <c r="J189" s="6">
        <f t="shared" si="49"/>
        <v>59.004889094834638</v>
      </c>
      <c r="K189" s="6">
        <f t="shared" si="49"/>
        <v>48.202502351885009</v>
      </c>
      <c r="L189" s="6" t="str">
        <f t="shared" si="49"/>
        <v/>
      </c>
      <c r="M189" s="6" t="str">
        <f t="shared" si="49"/>
        <v/>
      </c>
      <c r="N189" s="6" t="str">
        <f t="shared" si="49"/>
        <v/>
      </c>
      <c r="O189" s="6">
        <f t="shared" si="49"/>
        <v>42.139979509759172</v>
      </c>
      <c r="P189" s="6">
        <f t="shared" si="49"/>
        <v>62.79915799251021</v>
      </c>
      <c r="Q189" s="6">
        <f t="shared" si="49"/>
        <v>61.331998217222939</v>
      </c>
      <c r="R189" s="6">
        <f t="shared" si="49"/>
        <v>58.436238694432809</v>
      </c>
      <c r="S189" s="6">
        <f t="shared" si="49"/>
        <v>65.644765779702965</v>
      </c>
      <c r="T189" s="6">
        <f t="shared" si="49"/>
        <v>53.58891883206195</v>
      </c>
      <c r="U189" s="6">
        <f t="shared" si="49"/>
        <v>53.210489670240904</v>
      </c>
      <c r="V189" s="6" t="str">
        <f t="shared" si="49"/>
        <v/>
      </c>
      <c r="W189" s="6" t="str">
        <f t="shared" si="49"/>
        <v/>
      </c>
      <c r="X189" s="6">
        <f t="shared" si="49"/>
        <v>64.249082195133894</v>
      </c>
      <c r="Y189" s="6">
        <f t="shared" si="49"/>
        <v>75.793808831952944</v>
      </c>
      <c r="Z189" s="6">
        <f t="shared" si="49"/>
        <v>52.295422317087642</v>
      </c>
      <c r="AA189" s="6" t="str">
        <f t="shared" si="49"/>
        <v/>
      </c>
    </row>
    <row r="190" spans="1:27" x14ac:dyDescent="0.2">
      <c r="A190" s="8" t="s">
        <v>18</v>
      </c>
      <c r="B190" s="6">
        <f t="shared" ref="B190:AA190" si="50">+IF(B45=0,"",B83/B45)</f>
        <v>81.00288219198373</v>
      </c>
      <c r="C190" s="6" t="str">
        <f t="shared" si="50"/>
        <v/>
      </c>
      <c r="D190" s="6" t="str">
        <f t="shared" si="50"/>
        <v/>
      </c>
      <c r="E190" s="6" t="str">
        <f t="shared" si="50"/>
        <v/>
      </c>
      <c r="F190" s="6" t="str">
        <f t="shared" si="50"/>
        <v/>
      </c>
      <c r="G190" s="6" t="str">
        <f t="shared" si="50"/>
        <v/>
      </c>
      <c r="H190" s="6">
        <f t="shared" si="50"/>
        <v>74.10266456980419</v>
      </c>
      <c r="I190" s="6">
        <f t="shared" si="50"/>
        <v>86.246861694591885</v>
      </c>
      <c r="J190" s="6" t="str">
        <f t="shared" si="50"/>
        <v/>
      </c>
      <c r="K190" s="6">
        <f t="shared" si="50"/>
        <v>77.578904762705363</v>
      </c>
      <c r="L190" s="6" t="str">
        <f t="shared" si="50"/>
        <v/>
      </c>
      <c r="M190" s="6" t="str">
        <f t="shared" si="50"/>
        <v/>
      </c>
      <c r="N190" s="6" t="str">
        <f t="shared" si="50"/>
        <v/>
      </c>
      <c r="O190" s="6" t="str">
        <f t="shared" si="50"/>
        <v/>
      </c>
      <c r="P190" s="6">
        <f t="shared" si="50"/>
        <v>81.45597423793491</v>
      </c>
      <c r="Q190" s="6">
        <f t="shared" si="50"/>
        <v>71.006628310848029</v>
      </c>
      <c r="R190" s="6">
        <f t="shared" si="50"/>
        <v>78.536377973017224</v>
      </c>
      <c r="S190" s="6">
        <f t="shared" si="50"/>
        <v>85.082113384078241</v>
      </c>
      <c r="T190" s="6" t="str">
        <f t="shared" si="50"/>
        <v/>
      </c>
      <c r="U190" s="6">
        <f t="shared" si="50"/>
        <v>81.09050125332881</v>
      </c>
      <c r="V190" s="6">
        <f t="shared" si="50"/>
        <v>77.671754465887318</v>
      </c>
      <c r="W190" s="6">
        <f t="shared" si="50"/>
        <v>80.3075086621823</v>
      </c>
      <c r="X190" s="6">
        <f t="shared" si="50"/>
        <v>72.948585916877349</v>
      </c>
      <c r="Y190" s="6" t="str">
        <f t="shared" si="50"/>
        <v/>
      </c>
      <c r="Z190" s="6">
        <f t="shared" si="50"/>
        <v>79.679455223528961</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0</v>
      </c>
      <c r="Y191" s="6">
        <f t="shared" si="51"/>
        <v>0</v>
      </c>
      <c r="Z191" s="6">
        <f t="shared" si="51"/>
        <v>0</v>
      </c>
      <c r="AA191" s="6" t="str">
        <f t="shared" si="51"/>
        <v/>
      </c>
    </row>
    <row r="192" spans="1:27" x14ac:dyDescent="0.2">
      <c r="A192" s="8" t="s">
        <v>20</v>
      </c>
      <c r="B192" s="6" t="str">
        <f t="shared" ref="B192:AA192" si="52">+IF(B47=0,"",B85/B47)</f>
        <v/>
      </c>
      <c r="C192" s="6">
        <f t="shared" si="52"/>
        <v>34.978437937901028</v>
      </c>
      <c r="D192" s="6" t="str">
        <f t="shared" si="52"/>
        <v/>
      </c>
      <c r="E192" s="6">
        <f t="shared" si="52"/>
        <v>11.487354761181173</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t="str">
        <f t="shared" si="52"/>
        <v/>
      </c>
      <c r="S192" s="6" t="str">
        <f t="shared" si="52"/>
        <v/>
      </c>
      <c r="T192" s="6" t="str">
        <f t="shared" si="52"/>
        <v/>
      </c>
      <c r="U192" s="6" t="str">
        <f t="shared" si="52"/>
        <v/>
      </c>
      <c r="V192" s="6" t="str">
        <f t="shared" si="52"/>
        <v/>
      </c>
      <c r="W192" s="6" t="str">
        <f t="shared" si="52"/>
        <v/>
      </c>
      <c r="X192" s="6" t="str">
        <f t="shared" si="52"/>
        <v/>
      </c>
      <c r="Y192" s="6" t="str">
        <f t="shared" si="52"/>
        <v/>
      </c>
      <c r="Z192" s="6">
        <f t="shared" si="52"/>
        <v>12.283959216175615</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21.177448885827566</v>
      </c>
      <c r="C198" s="6">
        <f t="shared" si="58"/>
        <v>18.56773276978641</v>
      </c>
      <c r="D198" s="6">
        <f t="shared" si="58"/>
        <v>1.3866636332955502</v>
      </c>
      <c r="E198" s="6">
        <f t="shared" si="58"/>
        <v>11.833485017345687</v>
      </c>
      <c r="F198" s="6">
        <f t="shared" si="58"/>
        <v>20.09726113498904</v>
      </c>
      <c r="G198" s="6">
        <f t="shared" si="58"/>
        <v>12.687121900059816</v>
      </c>
      <c r="H198" s="6">
        <f t="shared" si="58"/>
        <v>3.8550728051974827</v>
      </c>
      <c r="I198" s="6">
        <f t="shared" si="58"/>
        <v>17.897105770373813</v>
      </c>
      <c r="J198" s="6">
        <f t="shared" si="58"/>
        <v>4.9167763692650857</v>
      </c>
      <c r="K198" s="6">
        <f t="shared" si="58"/>
        <v>11.450748870554643</v>
      </c>
      <c r="L198" s="6">
        <f t="shared" si="58"/>
        <v>29.122268859956716</v>
      </c>
      <c r="M198" s="6">
        <f t="shared" si="58"/>
        <v>4.6258662440115792</v>
      </c>
      <c r="N198" s="6">
        <f t="shared" si="58"/>
        <v>13.106843599650819</v>
      </c>
      <c r="O198" s="6">
        <f t="shared" si="58"/>
        <v>30.203370982374093</v>
      </c>
      <c r="P198" s="6">
        <f t="shared" si="58"/>
        <v>16.767933222159932</v>
      </c>
      <c r="Q198" s="6">
        <f t="shared" si="58"/>
        <v>17.98423275422855</v>
      </c>
      <c r="R198" s="6">
        <f t="shared" si="58"/>
        <v>17.797964550888501</v>
      </c>
      <c r="S198" s="6">
        <f t="shared" si="58"/>
        <v>21.261816159573147</v>
      </c>
      <c r="T198" s="6">
        <f t="shared" si="58"/>
        <v>3.3141564066755933</v>
      </c>
      <c r="U198" s="6">
        <f t="shared" si="58"/>
        <v>5.2148014547032631</v>
      </c>
      <c r="V198" s="6">
        <f t="shared" si="58"/>
        <v>18.102069870358807</v>
      </c>
      <c r="W198" s="6">
        <f t="shared" si="58"/>
        <v>16.695626090345886</v>
      </c>
      <c r="X198" s="6">
        <f t="shared" si="58"/>
        <v>6.1164268714314689</v>
      </c>
      <c r="Y198" s="6">
        <f t="shared" si="58"/>
        <v>3.1472610900906379</v>
      </c>
      <c r="Z198" s="6">
        <f t="shared" si="58"/>
        <v>13.785796245679169</v>
      </c>
      <c r="AA198" s="6" t="str">
        <f t="shared" si="58"/>
        <v/>
      </c>
    </row>
    <row r="199" spans="1:27" x14ac:dyDescent="0.2">
      <c r="A199" s="8" t="s">
        <v>82</v>
      </c>
      <c r="B199" s="6">
        <f t="shared" ref="B199:Z199" si="59">SUMPRODUCT(B175:B197,B30:B52)/(B53-B50-B46-B36-B32)</f>
        <v>21.81359637303013</v>
      </c>
      <c r="C199" s="6">
        <f t="shared" si="59"/>
        <v>18.572790233157448</v>
      </c>
      <c r="D199" s="6">
        <f t="shared" si="59"/>
        <v>31.625309092664409</v>
      </c>
      <c r="E199" s="6">
        <f t="shared" si="59"/>
        <v>28.334529708852141</v>
      </c>
      <c r="F199" s="6">
        <f t="shared" si="59"/>
        <v>27.555474099240698</v>
      </c>
      <c r="G199" s="6">
        <f t="shared" si="59"/>
        <v>21.676577306685793</v>
      </c>
      <c r="H199" s="6">
        <f t="shared" si="59"/>
        <v>23.558919760634289</v>
      </c>
      <c r="I199" s="6">
        <f t="shared" si="59"/>
        <v>22.562949643589604</v>
      </c>
      <c r="J199" s="6">
        <f t="shared" si="59"/>
        <v>15.763063581226787</v>
      </c>
      <c r="K199" s="6">
        <f t="shared" si="59"/>
        <v>16.156142895111941</v>
      </c>
      <c r="L199" s="6">
        <f t="shared" si="59"/>
        <v>31.545792704818485</v>
      </c>
      <c r="M199" s="6">
        <f t="shared" si="59"/>
        <v>11.766867072693268</v>
      </c>
      <c r="N199" s="6">
        <f t="shared" si="59"/>
        <v>13.842806404499235</v>
      </c>
      <c r="O199" s="6">
        <f t="shared" si="59"/>
        <v>30.203370982374093</v>
      </c>
      <c r="P199" s="6">
        <f t="shared" si="59"/>
        <v>17.898807445392485</v>
      </c>
      <c r="Q199" s="6">
        <f t="shared" si="59"/>
        <v>20.351174461023852</v>
      </c>
      <c r="R199" s="6">
        <f t="shared" si="59"/>
        <v>20.25073449322861</v>
      </c>
      <c r="S199" s="6">
        <f t="shared" si="59"/>
        <v>22.471584208455635</v>
      </c>
      <c r="T199" s="6">
        <f t="shared" si="59"/>
        <v>22.118786960948096</v>
      </c>
      <c r="U199" s="6">
        <f t="shared" si="59"/>
        <v>41.090211933083502</v>
      </c>
      <c r="V199" s="6">
        <f t="shared" si="59"/>
        <v>20.746173751388081</v>
      </c>
      <c r="W199" s="6">
        <f t="shared" si="59"/>
        <v>17.918092535226364</v>
      </c>
      <c r="X199" s="6">
        <f t="shared" si="59"/>
        <v>9.1315510787798289</v>
      </c>
      <c r="Y199" s="6">
        <f t="shared" si="59"/>
        <v>50.70766597681078</v>
      </c>
      <c r="Z199" s="6">
        <f t="shared" si="59"/>
        <v>20.185220238441836</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4.9973709071856609</v>
      </c>
      <c r="D202" s="14" t="str">
        <f t="shared" si="60"/>
        <v/>
      </c>
      <c r="E202" s="14" t="str">
        <f t="shared" si="60"/>
        <v/>
      </c>
      <c r="F202" s="14">
        <f t="shared" si="60"/>
        <v>4.9959986594143384</v>
      </c>
      <c r="G202" s="14" t="str">
        <f t="shared" si="60"/>
        <v/>
      </c>
      <c r="H202" s="14">
        <f t="shared" si="60"/>
        <v>4.9969778183907039</v>
      </c>
      <c r="I202" s="14" t="str">
        <f t="shared" si="60"/>
        <v/>
      </c>
      <c r="J202" s="14" t="str">
        <f t="shared" si="60"/>
        <v/>
      </c>
      <c r="K202" s="14">
        <f t="shared" si="60"/>
        <v>4.9948599646185912</v>
      </c>
      <c r="L202" s="14" t="str">
        <f t="shared" si="60"/>
        <v/>
      </c>
      <c r="M202" s="14" t="str">
        <f t="shared" si="60"/>
        <v/>
      </c>
      <c r="N202" s="14" t="str">
        <f t="shared" si="60"/>
        <v/>
      </c>
      <c r="O202" s="14" t="str">
        <f t="shared" si="60"/>
        <v/>
      </c>
      <c r="P202" s="14">
        <f t="shared" si="60"/>
        <v>4.9944848310030405</v>
      </c>
      <c r="Q202" s="14">
        <f t="shared" si="60"/>
        <v>4.9950563212547454</v>
      </c>
      <c r="R202" s="14">
        <f t="shared" si="60"/>
        <v>4.9965864907558384</v>
      </c>
      <c r="S202" s="14">
        <f t="shared" si="60"/>
        <v>4.9969225768232324</v>
      </c>
      <c r="T202" s="14" t="str">
        <f t="shared" si="60"/>
        <v/>
      </c>
      <c r="U202" s="14" t="str">
        <f t="shared" si="60"/>
        <v/>
      </c>
      <c r="V202" s="14">
        <f t="shared" si="60"/>
        <v>4.9960856728335186</v>
      </c>
      <c r="W202" s="14">
        <f t="shared" si="60"/>
        <v>4.9953574423114304</v>
      </c>
      <c r="X202" s="14">
        <f t="shared" si="60"/>
        <v>4.9969989835056126</v>
      </c>
      <c r="Y202" s="14" t="str">
        <f t="shared" si="60"/>
        <v/>
      </c>
      <c r="Z202" s="14">
        <f t="shared" si="60"/>
        <v>4.9957935837128788</v>
      </c>
      <c r="AA202" s="14" t="str">
        <f t="shared" si="60"/>
        <v/>
      </c>
    </row>
    <row r="203" spans="1:27" x14ac:dyDescent="0.2">
      <c r="A203" s="8" t="s">
        <v>4</v>
      </c>
      <c r="B203" s="14">
        <f t="shared" ref="B203:AA203" si="61">+IF(B31=0,"",B96/B31)</f>
        <v>2.597006507464946</v>
      </c>
      <c r="C203" s="14">
        <f t="shared" si="61"/>
        <v>3.17252766867654</v>
      </c>
      <c r="D203" s="14">
        <f t="shared" si="61"/>
        <v>2.3739864768590455</v>
      </c>
      <c r="E203" s="14">
        <f t="shared" si="61"/>
        <v>3.0781301455134082</v>
      </c>
      <c r="F203" s="14">
        <f t="shared" si="61"/>
        <v>2.9676057136399554</v>
      </c>
      <c r="G203" s="14">
        <f t="shared" si="61"/>
        <v>3.0540366692565342</v>
      </c>
      <c r="H203" s="14">
        <f t="shared" si="61"/>
        <v>3.0217137325451802</v>
      </c>
      <c r="I203" s="14">
        <f t="shared" si="61"/>
        <v>3.0994000567684177</v>
      </c>
      <c r="J203" s="14">
        <f t="shared" si="61"/>
        <v>2.3740006317692925</v>
      </c>
      <c r="K203" s="14">
        <f t="shared" si="61"/>
        <v>3.2133140413167327</v>
      </c>
      <c r="L203" s="14">
        <f t="shared" si="61"/>
        <v>3.4031295595977396</v>
      </c>
      <c r="M203" s="14">
        <f t="shared" si="61"/>
        <v>3.2094257812926874</v>
      </c>
      <c r="N203" s="14">
        <f t="shared" si="61"/>
        <v>2.3739008699973803</v>
      </c>
      <c r="O203" s="14">
        <f t="shared" si="61"/>
        <v>2.8479301065349323</v>
      </c>
      <c r="P203" s="14">
        <f t="shared" si="61"/>
        <v>3.1458158238088982</v>
      </c>
      <c r="Q203" s="14">
        <f t="shared" si="61"/>
        <v>2.5193116215100204</v>
      </c>
      <c r="R203" s="14">
        <f t="shared" si="61"/>
        <v>3.2359479367771078</v>
      </c>
      <c r="S203" s="14">
        <f t="shared" si="61"/>
        <v>3.0724453674203538</v>
      </c>
      <c r="T203" s="14">
        <f t="shared" si="61"/>
        <v>2.3740019065846218</v>
      </c>
      <c r="U203" s="14">
        <f t="shared" si="61"/>
        <v>2.3739991728247256</v>
      </c>
      <c r="V203" s="14">
        <f t="shared" si="61"/>
        <v>2.8682388860825228</v>
      </c>
      <c r="W203" s="14">
        <f t="shared" si="61"/>
        <v>3.2929665113285247</v>
      </c>
      <c r="X203" s="14">
        <f t="shared" si="61"/>
        <v>3.3825031473942517</v>
      </c>
      <c r="Y203" s="14">
        <f t="shared" si="61"/>
        <v>3.413775737591553</v>
      </c>
      <c r="Z203" s="14">
        <f t="shared" si="61"/>
        <v>3.0673522573607839</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t="str">
        <f t="shared" ref="B205:AA205" si="63">+IF(B33=0,"",B98/B33)</f>
        <v/>
      </c>
      <c r="C205" s="14">
        <f t="shared" si="63"/>
        <v>9.0966254281849892</v>
      </c>
      <c r="D205" s="14">
        <f t="shared" si="63"/>
        <v>9.5984917510050707</v>
      </c>
      <c r="E205" s="14" t="str">
        <f t="shared" si="63"/>
        <v/>
      </c>
      <c r="F205" s="14">
        <f t="shared" si="63"/>
        <v>8.3090033937294479</v>
      </c>
      <c r="G205" s="14">
        <f t="shared" si="63"/>
        <v>8.3089839275223714</v>
      </c>
      <c r="H205" s="14">
        <f t="shared" si="63"/>
        <v>8.3090010172481144</v>
      </c>
      <c r="I205" s="14" t="str">
        <f t="shared" si="63"/>
        <v/>
      </c>
      <c r="J205" s="14">
        <f t="shared" si="63"/>
        <v>8.3090271587647759</v>
      </c>
      <c r="K205" s="14">
        <f t="shared" si="63"/>
        <v>3.3290410819719809</v>
      </c>
      <c r="L205" s="14" t="str">
        <f t="shared" si="63"/>
        <v/>
      </c>
      <c r="M205" s="14">
        <f t="shared" si="63"/>
        <v>8.3089880092912303</v>
      </c>
      <c r="N205" s="14">
        <f t="shared" si="63"/>
        <v>8.3089764385283935</v>
      </c>
      <c r="O205" s="14">
        <f t="shared" si="63"/>
        <v>8.3089990459126142</v>
      </c>
      <c r="P205" s="14">
        <f t="shared" si="63"/>
        <v>8.308998123882855</v>
      </c>
      <c r="Q205" s="14">
        <f t="shared" si="63"/>
        <v>8.8263742428019363</v>
      </c>
      <c r="R205" s="14">
        <f t="shared" si="63"/>
        <v>8.3090493425346281</v>
      </c>
      <c r="S205" s="14" t="str">
        <f t="shared" si="63"/>
        <v/>
      </c>
      <c r="T205" s="14">
        <f t="shared" si="63"/>
        <v>8.3090017626122084</v>
      </c>
      <c r="U205" s="14">
        <f t="shared" si="63"/>
        <v>8.3089895485297216</v>
      </c>
      <c r="V205" s="14">
        <f t="shared" si="63"/>
        <v>8.3089978266648146</v>
      </c>
      <c r="W205" s="14">
        <f t="shared" si="63"/>
        <v>9.7412873801150219</v>
      </c>
      <c r="X205" s="14">
        <f t="shared" si="63"/>
        <v>9.1665991778337848</v>
      </c>
      <c r="Y205" s="14">
        <f t="shared" si="63"/>
        <v>8.308911675841248</v>
      </c>
      <c r="Z205" s="14">
        <f t="shared" si="63"/>
        <v>7.8603469172874725</v>
      </c>
      <c r="AA205" s="14" t="str">
        <f t="shared" si="63"/>
        <v/>
      </c>
    </row>
    <row r="206" spans="1:27" x14ac:dyDescent="0.2">
      <c r="A206" s="8" t="s">
        <v>7</v>
      </c>
      <c r="B206" s="14">
        <f t="shared" ref="B206:AA206" si="64">+IF(B34=0,"",B99/B34)</f>
        <v>4.2489889404468553</v>
      </c>
      <c r="C206" s="14" t="str">
        <f t="shared" si="64"/>
        <v/>
      </c>
      <c r="D206" s="14" t="str">
        <f t="shared" si="64"/>
        <v/>
      </c>
      <c r="E206" s="14">
        <f t="shared" si="64"/>
        <v>12.248437639412737</v>
      </c>
      <c r="F206" s="14">
        <f t="shared" si="64"/>
        <v>12.24895995847784</v>
      </c>
      <c r="G206" s="14">
        <f t="shared" si="64"/>
        <v>5.2352367917760443</v>
      </c>
      <c r="H206" s="14">
        <f t="shared" si="64"/>
        <v>5.1457462477921547</v>
      </c>
      <c r="I206" s="14">
        <f t="shared" si="64"/>
        <v>4.2490659113947062</v>
      </c>
      <c r="J206" s="14">
        <f t="shared" si="64"/>
        <v>6.8497362240372297</v>
      </c>
      <c r="K206" s="14" t="str">
        <f t="shared" si="64"/>
        <v/>
      </c>
      <c r="L206" s="14">
        <f t="shared" si="64"/>
        <v>8.4157701561595584</v>
      </c>
      <c r="M206" s="14" t="str">
        <f t="shared" si="64"/>
        <v/>
      </c>
      <c r="N206" s="14" t="str">
        <f t="shared" si="64"/>
        <v/>
      </c>
      <c r="O206" s="14" t="str">
        <f t="shared" si="64"/>
        <v/>
      </c>
      <c r="P206" s="14">
        <f t="shared" si="64"/>
        <v>12.249358947347174</v>
      </c>
      <c r="Q206" s="14">
        <f t="shared" si="64"/>
        <v>12.059669235730839</v>
      </c>
      <c r="R206" s="14">
        <f t="shared" si="64"/>
        <v>7.6182087778038916</v>
      </c>
      <c r="S206" s="14">
        <f t="shared" si="64"/>
        <v>3.4298113939768489</v>
      </c>
      <c r="T206" s="14">
        <f t="shared" si="64"/>
        <v>7.5045816916249279</v>
      </c>
      <c r="U206" s="14">
        <f t="shared" si="64"/>
        <v>7.5503370632183255</v>
      </c>
      <c r="V206" s="14">
        <f t="shared" si="64"/>
        <v>12.249019488872223</v>
      </c>
      <c r="W206" s="14">
        <f t="shared" si="64"/>
        <v>4.2490783157886947</v>
      </c>
      <c r="X206" s="14" t="str">
        <f t="shared" si="64"/>
        <v/>
      </c>
      <c r="Y206" s="14">
        <f t="shared" si="64"/>
        <v>11.618754077436671</v>
      </c>
      <c r="Z206" s="14">
        <f t="shared" si="64"/>
        <v>6.9446656066920402</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0.9999195389203156</v>
      </c>
      <c r="N208" s="14">
        <f t="shared" si="66"/>
        <v>0.99998891116964073</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0.99998970686507838</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2.3640690447925521</v>
      </c>
      <c r="C210" s="14">
        <f t="shared" si="68"/>
        <v>2.1126351808505932</v>
      </c>
      <c r="D210" s="14" t="str">
        <f t="shared" si="68"/>
        <v/>
      </c>
      <c r="E210" s="14" t="str">
        <f t="shared" si="68"/>
        <v/>
      </c>
      <c r="F210" s="14">
        <f t="shared" si="68"/>
        <v>2.3738155413596154</v>
      </c>
      <c r="G210" s="14">
        <f t="shared" si="68"/>
        <v>2.374008858358224</v>
      </c>
      <c r="H210" s="14">
        <f t="shared" si="68"/>
        <v>2.1952028392208911</v>
      </c>
      <c r="I210" s="14">
        <f t="shared" si="68"/>
        <v>2.1481489625631154</v>
      </c>
      <c r="J210" s="14">
        <f t="shared" si="68"/>
        <v>2.3735737864933064</v>
      </c>
      <c r="K210" s="14">
        <f t="shared" si="68"/>
        <v>2.3738560665820088</v>
      </c>
      <c r="L210" s="14" t="str">
        <f t="shared" si="68"/>
        <v/>
      </c>
      <c r="M210" s="14">
        <f t="shared" si="68"/>
        <v>2.2111893968722076</v>
      </c>
      <c r="N210" s="14">
        <f t="shared" si="68"/>
        <v>2.3731804759475512</v>
      </c>
      <c r="O210" s="14" t="str">
        <f t="shared" si="68"/>
        <v/>
      </c>
      <c r="P210" s="14">
        <f t="shared" si="68"/>
        <v>2.3310670597071561</v>
      </c>
      <c r="Q210" s="14">
        <f t="shared" si="68"/>
        <v>2.3733420143142943</v>
      </c>
      <c r="R210" s="14">
        <f t="shared" si="68"/>
        <v>2.3541734741276663</v>
      </c>
      <c r="S210" s="14">
        <f t="shared" si="68"/>
        <v>2.1757425429120985</v>
      </c>
      <c r="T210" s="14">
        <f t="shared" si="68"/>
        <v>2.3739911845762092</v>
      </c>
      <c r="U210" s="14" t="str">
        <f t="shared" si="68"/>
        <v/>
      </c>
      <c r="V210" s="14">
        <f t="shared" si="68"/>
        <v>2.3105370026664751</v>
      </c>
      <c r="W210" s="14">
        <f t="shared" si="68"/>
        <v>2.2369273007780359</v>
      </c>
      <c r="X210" s="14">
        <f t="shared" si="68"/>
        <v>2.3737672762608089</v>
      </c>
      <c r="Y210" s="14" t="str">
        <f t="shared" si="68"/>
        <v/>
      </c>
      <c r="Z210" s="14">
        <f t="shared" si="68"/>
        <v>2.2726757243276219</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0.28048831812309755</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0.83392129650526048</v>
      </c>
      <c r="X212" s="14">
        <f t="shared" si="70"/>
        <v>0</v>
      </c>
      <c r="Y212" s="14" t="str">
        <f t="shared" si="70"/>
        <v/>
      </c>
      <c r="Z212" s="14">
        <f t="shared" si="70"/>
        <v>6.9465824200417442E-2</v>
      </c>
      <c r="AA212" s="14" t="str">
        <f t="shared" si="70"/>
        <v/>
      </c>
    </row>
    <row r="213" spans="1:27" x14ac:dyDescent="0.2">
      <c r="A213" s="8" t="s">
        <v>14</v>
      </c>
      <c r="B213" s="14">
        <f t="shared" ref="B213:AA213" si="71">+IF(B41=0,"",B106/B41)</f>
        <v>8.3090124179250733</v>
      </c>
      <c r="C213" s="14" t="str">
        <f t="shared" si="71"/>
        <v/>
      </c>
      <c r="D213" s="14">
        <f t="shared" si="71"/>
        <v>8.3072451665325904</v>
      </c>
      <c r="E213" s="14">
        <f t="shared" si="71"/>
        <v>8.3089910987918145</v>
      </c>
      <c r="F213" s="14">
        <f t="shared" si="71"/>
        <v>8.3090069181759088</v>
      </c>
      <c r="G213" s="14">
        <f t="shared" si="71"/>
        <v>8.308994573303627</v>
      </c>
      <c r="H213" s="14">
        <f t="shared" si="71"/>
        <v>8.3089754700763319</v>
      </c>
      <c r="I213" s="14">
        <f t="shared" si="71"/>
        <v>8.3089832001292265</v>
      </c>
      <c r="J213" s="14">
        <f t="shared" si="71"/>
        <v>8.3040957052454214</v>
      </c>
      <c r="K213" s="14">
        <f t="shared" si="71"/>
        <v>8.3090055960402811</v>
      </c>
      <c r="L213" s="14">
        <f t="shared" si="71"/>
        <v>8.3089848822155012</v>
      </c>
      <c r="M213" s="14" t="str">
        <f t="shared" si="71"/>
        <v/>
      </c>
      <c r="N213" s="14" t="str">
        <f t="shared" si="71"/>
        <v/>
      </c>
      <c r="O213" s="14" t="str">
        <f t="shared" si="71"/>
        <v/>
      </c>
      <c r="P213" s="14">
        <f t="shared" si="71"/>
        <v>8.8419642029651317</v>
      </c>
      <c r="Q213" s="14">
        <f t="shared" si="71"/>
        <v>8.3745386363923906</v>
      </c>
      <c r="R213" s="14">
        <f t="shared" si="71"/>
        <v>8.4025362187838297</v>
      </c>
      <c r="S213" s="14">
        <f t="shared" si="71"/>
        <v>9.1136924516159219</v>
      </c>
      <c r="T213" s="14">
        <f t="shared" si="71"/>
        <v>8.3090231775629331</v>
      </c>
      <c r="U213" s="14">
        <f t="shared" si="71"/>
        <v>8.3089846827857059</v>
      </c>
      <c r="V213" s="14">
        <f t="shared" si="71"/>
        <v>8.3089722770894667</v>
      </c>
      <c r="W213" s="14">
        <f t="shared" si="71"/>
        <v>8.3089524649371107</v>
      </c>
      <c r="X213" s="14" t="str">
        <f t="shared" si="71"/>
        <v/>
      </c>
      <c r="Y213" s="14">
        <f t="shared" si="71"/>
        <v>8.3089605155196065</v>
      </c>
      <c r="Z213" s="14">
        <f t="shared" si="71"/>
        <v>8.3739911104727369</v>
      </c>
      <c r="AA213" s="14" t="str">
        <f t="shared" si="71"/>
        <v/>
      </c>
    </row>
    <row r="214" spans="1:27" x14ac:dyDescent="0.2">
      <c r="A214" s="8" t="s">
        <v>15</v>
      </c>
      <c r="B214" s="14" t="str">
        <f t="shared" ref="B214:AA214" si="72">+IF(B42=0,"",B107/B42)</f>
        <v/>
      </c>
      <c r="C214" s="14" t="str">
        <f t="shared" si="72"/>
        <v/>
      </c>
      <c r="D214" s="14" t="str">
        <f t="shared" si="72"/>
        <v/>
      </c>
      <c r="E214" s="14" t="str">
        <f t="shared" si="72"/>
        <v/>
      </c>
      <c r="F214" s="14" t="str">
        <f t="shared" si="72"/>
        <v/>
      </c>
      <c r="G214" s="14" t="str">
        <f t="shared" si="72"/>
        <v/>
      </c>
      <c r="H214" s="14" t="str">
        <f t="shared" si="72"/>
        <v/>
      </c>
      <c r="I214" s="14" t="str">
        <f t="shared" si="72"/>
        <v/>
      </c>
      <c r="J214" s="14" t="str">
        <f t="shared" si="72"/>
        <v/>
      </c>
      <c r="K214" s="14">
        <f t="shared" si="72"/>
        <v>8.3090092290988053</v>
      </c>
      <c r="L214" s="14">
        <f t="shared" si="72"/>
        <v>8.3090000000000011</v>
      </c>
      <c r="M214" s="14" t="str">
        <f t="shared" si="72"/>
        <v/>
      </c>
      <c r="N214" s="14" t="str">
        <f t="shared" si="72"/>
        <v/>
      </c>
      <c r="O214" s="14">
        <f t="shared" si="72"/>
        <v>8.3090004899558991</v>
      </c>
      <c r="P214" s="14">
        <f t="shared" si="72"/>
        <v>8.5826674641148326</v>
      </c>
      <c r="Q214" s="14" t="str">
        <f t="shared" si="72"/>
        <v/>
      </c>
      <c r="R214" s="14">
        <f t="shared" si="72"/>
        <v>8.3090103200831962</v>
      </c>
      <c r="S214" s="14" t="str">
        <f t="shared" si="72"/>
        <v/>
      </c>
      <c r="T214" s="14" t="str">
        <f t="shared" si="72"/>
        <v/>
      </c>
      <c r="U214" s="14" t="str">
        <f t="shared" si="72"/>
        <v/>
      </c>
      <c r="V214" s="14" t="str">
        <f t="shared" si="72"/>
        <v/>
      </c>
      <c r="W214" s="14" t="str">
        <f t="shared" si="72"/>
        <v/>
      </c>
      <c r="X214" s="14" t="str">
        <f t="shared" si="72"/>
        <v/>
      </c>
      <c r="Y214" s="14">
        <f t="shared" si="72"/>
        <v>8.3090016319059394</v>
      </c>
      <c r="Z214" s="14">
        <f t="shared" si="72"/>
        <v>8.3118370232425534</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f t="shared" si="73"/>
        <v>0</v>
      </c>
      <c r="Y215" s="14" t="str">
        <f t="shared" si="73"/>
        <v/>
      </c>
      <c r="Z215" s="14">
        <f t="shared" si="73"/>
        <v>0</v>
      </c>
      <c r="AA215" s="14" t="str">
        <f t="shared" si="73"/>
        <v/>
      </c>
    </row>
    <row r="216" spans="1:27" x14ac:dyDescent="0.2">
      <c r="A216" s="8" t="s">
        <v>17</v>
      </c>
      <c r="B216" s="14">
        <f t="shared" ref="B216:AA216" si="74">+IF(B44=0,"",B109/B44)</f>
        <v>2.3739991621675034</v>
      </c>
      <c r="C216" s="14" t="str">
        <f t="shared" si="74"/>
        <v/>
      </c>
      <c r="D216" s="14">
        <f t="shared" si="74"/>
        <v>2.3739950037134561</v>
      </c>
      <c r="E216" s="14" t="str">
        <f t="shared" si="74"/>
        <v/>
      </c>
      <c r="F216" s="14" t="str">
        <f t="shared" si="74"/>
        <v/>
      </c>
      <c r="G216" s="14">
        <f t="shared" si="74"/>
        <v>2.3739993206643186</v>
      </c>
      <c r="H216" s="14">
        <f t="shared" si="74"/>
        <v>2.3740022946076995</v>
      </c>
      <c r="I216" s="14">
        <f t="shared" si="74"/>
        <v>2.3740202609089525</v>
      </c>
      <c r="J216" s="14">
        <f t="shared" si="74"/>
        <v>2.3736567791602838</v>
      </c>
      <c r="K216" s="14">
        <f t="shared" si="74"/>
        <v>2.3739995963787988</v>
      </c>
      <c r="L216" s="14" t="str">
        <f t="shared" si="74"/>
        <v/>
      </c>
      <c r="M216" s="14" t="str">
        <f t="shared" si="74"/>
        <v/>
      </c>
      <c r="N216" s="14" t="str">
        <f t="shared" si="74"/>
        <v/>
      </c>
      <c r="O216" s="14">
        <f t="shared" si="74"/>
        <v>2.3739995399313139</v>
      </c>
      <c r="P216" s="14">
        <f t="shared" si="74"/>
        <v>2.3740296920067352</v>
      </c>
      <c r="Q216" s="14">
        <f t="shared" si="74"/>
        <v>2.373710972854004</v>
      </c>
      <c r="R216" s="14">
        <f t="shared" si="74"/>
        <v>3.5043516731616129</v>
      </c>
      <c r="S216" s="14">
        <f t="shared" si="74"/>
        <v>2.3740156249999997</v>
      </c>
      <c r="T216" s="14">
        <f t="shared" si="74"/>
        <v>2.3739969778454841</v>
      </c>
      <c r="U216" s="14">
        <f t="shared" si="74"/>
        <v>2.3739985279176308</v>
      </c>
      <c r="V216" s="14" t="str">
        <f t="shared" si="74"/>
        <v/>
      </c>
      <c r="W216" s="14" t="str">
        <f t="shared" si="74"/>
        <v/>
      </c>
      <c r="X216" s="14">
        <f t="shared" si="74"/>
        <v>9.5279204484261033</v>
      </c>
      <c r="Y216" s="14">
        <f t="shared" si="74"/>
        <v>2.3740050998237057</v>
      </c>
      <c r="Z216" s="14">
        <f t="shared" si="74"/>
        <v>2.4596562419073007</v>
      </c>
      <c r="AA216" s="14" t="str">
        <f t="shared" si="74"/>
        <v/>
      </c>
    </row>
    <row r="217" spans="1:27" x14ac:dyDescent="0.2">
      <c r="A217" s="8" t="s">
        <v>18</v>
      </c>
      <c r="B217" s="14">
        <f t="shared" ref="B217:AA217" si="75">+IF(B45=0,"",B110/B45)</f>
        <v>4.9971438871771916</v>
      </c>
      <c r="C217" s="14" t="str">
        <f t="shared" si="75"/>
        <v/>
      </c>
      <c r="D217" s="14" t="str">
        <f t="shared" si="75"/>
        <v/>
      </c>
      <c r="E217" s="14" t="str">
        <f t="shared" si="75"/>
        <v/>
      </c>
      <c r="F217" s="14" t="str">
        <f t="shared" si="75"/>
        <v/>
      </c>
      <c r="G217" s="14" t="str">
        <f t="shared" si="75"/>
        <v/>
      </c>
      <c r="H217" s="14">
        <f t="shared" si="75"/>
        <v>2.3739847512190715</v>
      </c>
      <c r="I217" s="14">
        <f t="shared" si="75"/>
        <v>2.3739500183785127</v>
      </c>
      <c r="J217" s="14" t="str">
        <f t="shared" si="75"/>
        <v/>
      </c>
      <c r="K217" s="14">
        <f t="shared" si="75"/>
        <v>2.3739964480402316</v>
      </c>
      <c r="L217" s="14" t="str">
        <f t="shared" si="75"/>
        <v/>
      </c>
      <c r="M217" s="14" t="str">
        <f t="shared" si="75"/>
        <v/>
      </c>
      <c r="N217" s="14" t="str">
        <f t="shared" si="75"/>
        <v/>
      </c>
      <c r="O217" s="14" t="str">
        <f t="shared" si="75"/>
        <v/>
      </c>
      <c r="P217" s="14">
        <f t="shared" si="75"/>
        <v>2.374059224630793</v>
      </c>
      <c r="Q217" s="14">
        <f t="shared" si="75"/>
        <v>2.3742119959336914</v>
      </c>
      <c r="R217" s="14">
        <f t="shared" si="75"/>
        <v>3.8276492080706146</v>
      </c>
      <c r="S217" s="14">
        <f t="shared" si="75"/>
        <v>2.3740280654476718</v>
      </c>
      <c r="T217" s="14" t="str">
        <f t="shared" si="75"/>
        <v/>
      </c>
      <c r="U217" s="14">
        <f t="shared" si="75"/>
        <v>4.9968871804959614</v>
      </c>
      <c r="V217" s="14">
        <f t="shared" si="75"/>
        <v>2.3740449993307151</v>
      </c>
      <c r="W217" s="14">
        <f t="shared" si="75"/>
        <v>2.373884072050918</v>
      </c>
      <c r="X217" s="14">
        <f t="shared" si="75"/>
        <v>2.2785205360013929</v>
      </c>
      <c r="Y217" s="14" t="str">
        <f t="shared" si="75"/>
        <v/>
      </c>
      <c r="Z217" s="14">
        <f t="shared" si="75"/>
        <v>3.5076843352169118</v>
      </c>
      <c r="AA217" s="14" t="str">
        <f t="shared" si="75"/>
        <v/>
      </c>
    </row>
    <row r="218" spans="1:27" x14ac:dyDescent="0.2">
      <c r="A218" s="8" t="s">
        <v>19</v>
      </c>
      <c r="B218" s="14">
        <f t="shared" ref="B218:AA218" si="76">+IF(B46=0,"",B111/B46)</f>
        <v>0.99988916573432096</v>
      </c>
      <c r="C218" s="14" t="str">
        <f t="shared" si="76"/>
        <v/>
      </c>
      <c r="D218" s="14">
        <f t="shared" si="76"/>
        <v>0.99995683820221815</v>
      </c>
      <c r="E218" s="14">
        <f t="shared" si="76"/>
        <v>1</v>
      </c>
      <c r="F218" s="14">
        <f t="shared" si="76"/>
        <v>0.99998565233711267</v>
      </c>
      <c r="G218" s="14">
        <f t="shared" si="76"/>
        <v>0.99534010830700548</v>
      </c>
      <c r="H218" s="14">
        <f t="shared" si="76"/>
        <v>0.9997607729239264</v>
      </c>
      <c r="I218" s="14">
        <f t="shared" si="76"/>
        <v>0.99997087373740312</v>
      </c>
      <c r="J218" s="14">
        <f t="shared" si="76"/>
        <v>0.99997795909172227</v>
      </c>
      <c r="K218" s="14">
        <f t="shared" si="76"/>
        <v>0.99991140506040521</v>
      </c>
      <c r="L218" s="14" t="str">
        <f t="shared" si="76"/>
        <v/>
      </c>
      <c r="M218" s="14">
        <f t="shared" si="76"/>
        <v>0.99802595254513604</v>
      </c>
      <c r="N218" s="14">
        <f t="shared" si="76"/>
        <v>0.99969422836610544</v>
      </c>
      <c r="O218" s="14" t="str">
        <f t="shared" si="76"/>
        <v/>
      </c>
      <c r="P218" s="14">
        <f t="shared" si="76"/>
        <v>0.99967265140220918</v>
      </c>
      <c r="Q218" s="14">
        <f t="shared" si="76"/>
        <v>0.99957009262034391</v>
      </c>
      <c r="R218" s="14">
        <f t="shared" si="76"/>
        <v>0.99991392910809906</v>
      </c>
      <c r="S218" s="14" t="str">
        <f t="shared" si="76"/>
        <v/>
      </c>
      <c r="T218" s="14">
        <f t="shared" si="76"/>
        <v>1</v>
      </c>
      <c r="U218" s="14">
        <f t="shared" si="76"/>
        <v>0.99999945241670474</v>
      </c>
      <c r="V218" s="14">
        <f t="shared" si="76"/>
        <v>1</v>
      </c>
      <c r="W218" s="14">
        <f t="shared" si="76"/>
        <v>0.99981002241533856</v>
      </c>
      <c r="X218" s="14">
        <f t="shared" si="76"/>
        <v>0.99680705160504224</v>
      </c>
      <c r="Y218" s="14">
        <f t="shared" si="76"/>
        <v>0.99996221111913108</v>
      </c>
      <c r="Z218" s="14">
        <f t="shared" si="76"/>
        <v>0.99964865569787931</v>
      </c>
      <c r="AA218" s="14" t="str">
        <f t="shared" si="76"/>
        <v/>
      </c>
    </row>
    <row r="219" spans="1:27" x14ac:dyDescent="0.2">
      <c r="A219" s="8" t="s">
        <v>20</v>
      </c>
      <c r="B219" s="14" t="str">
        <f t="shared" ref="B219:AA219" si="77">+IF(B47=0,"",B112/B47)</f>
        <v/>
      </c>
      <c r="C219" s="14">
        <f t="shared" si="77"/>
        <v>6.8729869518401054</v>
      </c>
      <c r="D219" s="14" t="str">
        <f t="shared" si="77"/>
        <v/>
      </c>
      <c r="E219" s="14">
        <f t="shared" si="77"/>
        <v>6.8729897918060026</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t="str">
        <f t="shared" si="77"/>
        <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6.8729896955001202</v>
      </c>
      <c r="AA219" s="14" t="str">
        <f t="shared" si="77"/>
        <v/>
      </c>
    </row>
    <row r="220" spans="1:27" x14ac:dyDescent="0.2">
      <c r="A220" s="8" t="s">
        <v>21</v>
      </c>
      <c r="B220" s="14">
        <f t="shared" ref="B220:AA220" si="78">+IF(B48=0,"",B113/B48)</f>
        <v>0</v>
      </c>
      <c r="C220" s="14">
        <f t="shared" si="78"/>
        <v>0</v>
      </c>
      <c r="D220" s="14">
        <f t="shared" si="78"/>
        <v>0</v>
      </c>
      <c r="E220" s="14">
        <f t="shared" si="78"/>
        <v>0</v>
      </c>
      <c r="F220" s="14">
        <f t="shared" si="78"/>
        <v>0</v>
      </c>
      <c r="G220" s="14">
        <f t="shared" si="78"/>
        <v>0</v>
      </c>
      <c r="H220" s="14">
        <f t="shared" si="78"/>
        <v>0</v>
      </c>
      <c r="I220" s="14">
        <f t="shared" si="78"/>
        <v>0</v>
      </c>
      <c r="J220" s="14">
        <f t="shared" si="78"/>
        <v>0</v>
      </c>
      <c r="K220" s="14">
        <f t="shared" si="78"/>
        <v>0</v>
      </c>
      <c r="L220" s="14">
        <f t="shared" si="78"/>
        <v>0</v>
      </c>
      <c r="M220" s="14">
        <f t="shared" si="78"/>
        <v>0</v>
      </c>
      <c r="N220" s="14">
        <f t="shared" si="78"/>
        <v>0</v>
      </c>
      <c r="O220" s="14">
        <f t="shared" si="78"/>
        <v>0</v>
      </c>
      <c r="P220" s="14">
        <f t="shared" si="78"/>
        <v>0</v>
      </c>
      <c r="Q220" s="14">
        <f t="shared" si="78"/>
        <v>0</v>
      </c>
      <c r="R220" s="14">
        <f t="shared" si="78"/>
        <v>0</v>
      </c>
      <c r="S220" s="14">
        <f t="shared" si="78"/>
        <v>0</v>
      </c>
      <c r="T220" s="14">
        <f t="shared" si="78"/>
        <v>0</v>
      </c>
      <c r="U220" s="14">
        <f t="shared" si="78"/>
        <v>0</v>
      </c>
      <c r="V220" s="14">
        <f t="shared" si="78"/>
        <v>0</v>
      </c>
      <c r="W220" s="14">
        <f t="shared" si="78"/>
        <v>0</v>
      </c>
      <c r="X220" s="14">
        <f t="shared" si="78"/>
        <v>0</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0.99994474650952514</v>
      </c>
      <c r="L222" s="14" t="str">
        <f t="shared" si="80"/>
        <v/>
      </c>
      <c r="M222" s="14" t="str">
        <f t="shared" si="80"/>
        <v/>
      </c>
      <c r="N222" s="14" t="str">
        <f t="shared" si="80"/>
        <v/>
      </c>
      <c r="O222" s="14" t="str">
        <f t="shared" si="80"/>
        <v/>
      </c>
      <c r="P222" s="14">
        <f t="shared" si="80"/>
        <v>0.99970174253991528</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0.99977955346468328</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2.4255915518564684</v>
      </c>
      <c r="C225" s="14">
        <f t="shared" si="83"/>
        <v>2.4356867249688676</v>
      </c>
      <c r="D225" s="14">
        <f t="shared" si="83"/>
        <v>1.1799637422744307</v>
      </c>
      <c r="E225" s="14">
        <f t="shared" si="83"/>
        <v>2.0481990605175184</v>
      </c>
      <c r="F225" s="14">
        <f t="shared" si="83"/>
        <v>2.2953894490308291</v>
      </c>
      <c r="G225" s="14">
        <f t="shared" si="83"/>
        <v>2.4112855755190346</v>
      </c>
      <c r="H225" s="14">
        <f t="shared" si="83"/>
        <v>1.3756069240808662</v>
      </c>
      <c r="I225" s="14">
        <f t="shared" si="83"/>
        <v>2.3168450934412825</v>
      </c>
      <c r="J225" s="14">
        <f t="shared" si="83"/>
        <v>1.7995189671843452</v>
      </c>
      <c r="K225" s="14">
        <f t="shared" si="83"/>
        <v>2.0988051758004405</v>
      </c>
      <c r="L225" s="14">
        <f t="shared" si="83"/>
        <v>3.3690122651310661</v>
      </c>
      <c r="M225" s="14">
        <f t="shared" si="83"/>
        <v>1.4262017414204831</v>
      </c>
      <c r="N225" s="14">
        <f t="shared" si="83"/>
        <v>2.2412775222047094</v>
      </c>
      <c r="O225" s="14">
        <f t="shared" si="83"/>
        <v>2.7909926062739969</v>
      </c>
      <c r="P225" s="14">
        <f t="shared" si="83"/>
        <v>2.4474722671735871</v>
      </c>
      <c r="Q225" s="14">
        <f t="shared" si="83"/>
        <v>2.2440235465683549</v>
      </c>
      <c r="R225" s="14">
        <f t="shared" si="83"/>
        <v>2.8379407693182879</v>
      </c>
      <c r="S225" s="14">
        <f t="shared" si="83"/>
        <v>2.5430201813657649</v>
      </c>
      <c r="T225" s="14">
        <f t="shared" si="83"/>
        <v>1.477316089969543</v>
      </c>
      <c r="U225" s="14">
        <f t="shared" si="83"/>
        <v>1.2906410124030239</v>
      </c>
      <c r="V225" s="14">
        <f t="shared" si="83"/>
        <v>2.3415097742906181</v>
      </c>
      <c r="W225" s="14">
        <f t="shared" si="83"/>
        <v>2.4288379753194866</v>
      </c>
      <c r="X225" s="14">
        <f t="shared" si="83"/>
        <v>1.8417442835105828</v>
      </c>
      <c r="Y225" s="14">
        <f t="shared" si="83"/>
        <v>1.2757329125096311</v>
      </c>
      <c r="Z225" s="14">
        <f t="shared" si="83"/>
        <v>2.172367734861099</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5.2700000000000005</v>
      </c>
      <c r="D228" s="14" t="str">
        <f t="shared" ref="D228:AA239" si="84">+IF(D122=0,"",D68/D122*1000)</f>
        <v/>
      </c>
      <c r="E228" s="14" t="str">
        <f t="shared" si="84"/>
        <v/>
      </c>
      <c r="F228" s="14">
        <f t="shared" si="84"/>
        <v>5.27</v>
      </c>
      <c r="G228" s="14" t="str">
        <f t="shared" si="84"/>
        <v/>
      </c>
      <c r="H228" s="14">
        <f t="shared" si="84"/>
        <v>5.2700000000000005</v>
      </c>
      <c r="I228" s="14" t="str">
        <f t="shared" si="84"/>
        <v/>
      </c>
      <c r="J228" s="14" t="str">
        <f t="shared" si="84"/>
        <v/>
      </c>
      <c r="K228" s="14">
        <f t="shared" si="84"/>
        <v>5.2699999999999987</v>
      </c>
      <c r="L228" s="14" t="str">
        <f t="shared" si="84"/>
        <v/>
      </c>
      <c r="M228" s="14" t="str">
        <f t="shared" si="84"/>
        <v/>
      </c>
      <c r="N228" s="14" t="str">
        <f t="shared" si="84"/>
        <v/>
      </c>
      <c r="O228" s="14" t="str">
        <f t="shared" si="84"/>
        <v/>
      </c>
      <c r="P228" s="14">
        <f t="shared" si="84"/>
        <v>5.27</v>
      </c>
      <c r="Q228" s="14">
        <f t="shared" si="84"/>
        <v>5.2700000000000005</v>
      </c>
      <c r="R228" s="14">
        <f t="shared" si="84"/>
        <v>5.27</v>
      </c>
      <c r="S228" s="14">
        <f t="shared" si="84"/>
        <v>5.27</v>
      </c>
      <c r="T228" s="14" t="str">
        <f t="shared" si="84"/>
        <v/>
      </c>
      <c r="U228" s="14" t="str">
        <f t="shared" si="84"/>
        <v/>
      </c>
      <c r="V228" s="14">
        <f t="shared" si="84"/>
        <v>5.27</v>
      </c>
      <c r="W228" s="14">
        <f t="shared" si="84"/>
        <v>5.27</v>
      </c>
      <c r="X228" s="14">
        <f t="shared" si="84"/>
        <v>6.53</v>
      </c>
      <c r="Y228" s="14" t="str">
        <f t="shared" si="84"/>
        <v/>
      </c>
      <c r="Z228" s="14">
        <f t="shared" si="84"/>
        <v>5.2717119161525376</v>
      </c>
      <c r="AA228" s="14" t="str">
        <f t="shared" si="84"/>
        <v/>
      </c>
    </row>
    <row r="229" spans="1:27" x14ac:dyDescent="0.2">
      <c r="A229" s="8" t="s">
        <v>4</v>
      </c>
      <c r="B229" s="14">
        <f t="shared" ref="B229" si="85">+IF(B123=0,"",B69/B123*1000)</f>
        <v>4.7598820562181139</v>
      </c>
      <c r="C229" s="14">
        <f t="shared" ref="C229:R244" si="86">+IF(C123=0,"",C69/C123*1000)</f>
        <v>5.8996532882777828</v>
      </c>
      <c r="D229" s="14">
        <f t="shared" si="86"/>
        <v>4.7093634056743721</v>
      </c>
      <c r="E229" s="14">
        <f t="shared" si="86"/>
        <v>4.5257735758463804</v>
      </c>
      <c r="F229" s="14">
        <f t="shared" si="86"/>
        <v>4.477205238164867</v>
      </c>
      <c r="G229" s="14">
        <f t="shared" si="86"/>
        <v>4.5897015255997529</v>
      </c>
      <c r="H229" s="14">
        <f t="shared" si="86"/>
        <v>4.7135478052102808</v>
      </c>
      <c r="I229" s="14">
        <f t="shared" si="86"/>
        <v>4.4238505453292589</v>
      </c>
      <c r="J229" s="14">
        <f t="shared" si="86"/>
        <v>4.8423979505426784</v>
      </c>
      <c r="K229" s="14">
        <f t="shared" si="86"/>
        <v>4.1369117928371137</v>
      </c>
      <c r="L229" s="14">
        <f t="shared" si="86"/>
        <v>5.0906297568502028</v>
      </c>
      <c r="M229" s="14">
        <f t="shared" si="86"/>
        <v>4.6089790534821331</v>
      </c>
      <c r="N229" s="14">
        <f t="shared" si="86"/>
        <v>4.4551166466478884</v>
      </c>
      <c r="O229" s="14">
        <f t="shared" si="86"/>
        <v>4.2279957176582297</v>
      </c>
      <c r="P229" s="14">
        <f t="shared" si="86"/>
        <v>4.6956379368116981</v>
      </c>
      <c r="Q229" s="14">
        <f t="shared" si="86"/>
        <v>4.7397448631163686</v>
      </c>
      <c r="R229" s="14">
        <f t="shared" si="86"/>
        <v>4.5140507919493515</v>
      </c>
      <c r="S229" s="14">
        <f t="shared" si="84"/>
        <v>5.1717291671489045</v>
      </c>
      <c r="T229" s="14">
        <f t="shared" si="84"/>
        <v>4.9244650095382063</v>
      </c>
      <c r="U229" s="14">
        <f t="shared" si="84"/>
        <v>4.7796792689245873</v>
      </c>
      <c r="V229" s="14">
        <f t="shared" si="84"/>
        <v>5.0879173192398035</v>
      </c>
      <c r="W229" s="14">
        <f t="shared" si="84"/>
        <v>5.6590711748624969</v>
      </c>
      <c r="X229" s="14">
        <f t="shared" si="84"/>
        <v>6.2060829700884517</v>
      </c>
      <c r="Y229" s="14">
        <f t="shared" si="84"/>
        <v>6.4218387000505714</v>
      </c>
      <c r="Z229" s="14">
        <f t="shared" si="84"/>
        <v>4.9363923405852352</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t="str">
        <f t="shared" ref="B231" si="88">+IF(B125=0,"",B71/B125*1000)</f>
        <v/>
      </c>
      <c r="C231" s="14">
        <f t="shared" si="86"/>
        <v>5.7840202698057492</v>
      </c>
      <c r="D231" s="14">
        <f t="shared" si="84"/>
        <v>4.6442541107854778</v>
      </c>
      <c r="E231" s="14" t="str">
        <f t="shared" si="84"/>
        <v/>
      </c>
      <c r="F231" s="14">
        <f t="shared" si="84"/>
        <v>4.3372019296887405</v>
      </c>
      <c r="G231" s="14">
        <f t="shared" si="84"/>
        <v>4.4528059627556704</v>
      </c>
      <c r="H231" s="14">
        <f t="shared" si="84"/>
        <v>4.6275282763900849</v>
      </c>
      <c r="I231" s="14" t="str">
        <f t="shared" si="84"/>
        <v/>
      </c>
      <c r="J231" s="14">
        <f t="shared" si="84"/>
        <v>4.6411963040173605</v>
      </c>
      <c r="K231" s="14">
        <f t="shared" si="84"/>
        <v>3.9687916468184854</v>
      </c>
      <c r="L231" s="14" t="str">
        <f t="shared" si="84"/>
        <v/>
      </c>
      <c r="M231" s="14">
        <f t="shared" si="84"/>
        <v>4.4300103523985523</v>
      </c>
      <c r="N231" s="14">
        <f t="shared" si="84"/>
        <v>4.0400035486367534</v>
      </c>
      <c r="O231" s="14">
        <f t="shared" si="84"/>
        <v>3.8201373106209284</v>
      </c>
      <c r="P231" s="14">
        <f t="shared" si="84"/>
        <v>4.3199932725365322</v>
      </c>
      <c r="Q231" s="14">
        <f t="shared" si="84"/>
        <v>4.3814221036396965</v>
      </c>
      <c r="R231" s="14">
        <f t="shared" si="84"/>
        <v>4.2848071096941132</v>
      </c>
      <c r="S231" s="14" t="str">
        <f t="shared" si="84"/>
        <v/>
      </c>
      <c r="T231" s="14">
        <f t="shared" si="84"/>
        <v>4.7756226553029268</v>
      </c>
      <c r="U231" s="14">
        <f t="shared" si="84"/>
        <v>4.6893324248905683</v>
      </c>
      <c r="V231" s="14">
        <f t="shared" si="84"/>
        <v>4.8960838094403281</v>
      </c>
      <c r="W231" s="14">
        <f t="shared" si="84"/>
        <v>5.4030084788318078</v>
      </c>
      <c r="X231" s="14">
        <f t="shared" si="84"/>
        <v>5.953597599244171</v>
      </c>
      <c r="Y231" s="14">
        <f t="shared" si="84"/>
        <v>6.4479067468899034</v>
      </c>
      <c r="Z231" s="14">
        <f t="shared" si="84"/>
        <v>4.8509208796147183</v>
      </c>
      <c r="AA231" s="14" t="str">
        <f t="shared" si="84"/>
        <v/>
      </c>
    </row>
    <row r="232" spans="1:27" x14ac:dyDescent="0.2">
      <c r="A232" s="8" t="s">
        <v>7</v>
      </c>
      <c r="B232" s="14">
        <f t="shared" ref="B232" si="89">+IF(B126=0,"",B72/B126*1000)</f>
        <v>2.2600075205668642</v>
      </c>
      <c r="C232" s="14" t="str">
        <f t="shared" si="86"/>
        <v/>
      </c>
      <c r="D232" s="14" t="str">
        <f t="shared" si="84"/>
        <v/>
      </c>
      <c r="E232" s="14">
        <f t="shared" si="84"/>
        <v>1.8600403830709571</v>
      </c>
      <c r="F232" s="14">
        <f t="shared" si="84"/>
        <v>2.4499836421557899</v>
      </c>
      <c r="G232" s="14">
        <f t="shared" si="84"/>
        <v>1.6528140383978858</v>
      </c>
      <c r="H232" s="14">
        <f t="shared" si="84"/>
        <v>1.9611878960243962</v>
      </c>
      <c r="I232" s="14">
        <f t="shared" si="84"/>
        <v>3.0300205848825712</v>
      </c>
      <c r="J232" s="14">
        <f t="shared" si="84"/>
        <v>1.3905715317070022</v>
      </c>
      <c r="K232" s="14" t="str">
        <f t="shared" si="84"/>
        <v/>
      </c>
      <c r="L232" s="14">
        <f t="shared" si="84"/>
        <v>1.9300471351054693</v>
      </c>
      <c r="M232" s="14" t="str">
        <f t="shared" si="84"/>
        <v/>
      </c>
      <c r="N232" s="14" t="str">
        <f t="shared" si="84"/>
        <v/>
      </c>
      <c r="O232" s="14" t="str">
        <f t="shared" si="84"/>
        <v/>
      </c>
      <c r="P232" s="14">
        <f t="shared" si="84"/>
        <v>2.6800372677980517</v>
      </c>
      <c r="Q232" s="14">
        <f t="shared" si="84"/>
        <v>3.2036211823899299</v>
      </c>
      <c r="R232" s="14">
        <f t="shared" si="84"/>
        <v>1.6679532292704555</v>
      </c>
      <c r="S232" s="14">
        <f t="shared" si="84"/>
        <v>5.1682013083458909</v>
      </c>
      <c r="T232" s="14">
        <f t="shared" si="84"/>
        <v>1.8157262905048162</v>
      </c>
      <c r="U232" s="14">
        <f t="shared" si="84"/>
        <v>2.3216693464937421</v>
      </c>
      <c r="V232" s="14">
        <f t="shared" si="84"/>
        <v>2.180029388955417</v>
      </c>
      <c r="W232" s="14">
        <f t="shared" si="84"/>
        <v>2.5399745630528909</v>
      </c>
      <c r="X232" s="14" t="str">
        <f t="shared" si="84"/>
        <v/>
      </c>
      <c r="Y232" s="14">
        <f t="shared" si="84"/>
        <v>4.5798811807927287</v>
      </c>
      <c r="Z232" s="14">
        <f t="shared" si="84"/>
        <v>2.0141553249759183</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0</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0</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1.0002406231573497</v>
      </c>
      <c r="C235" s="14">
        <f t="shared" si="86"/>
        <v>1</v>
      </c>
      <c r="D235" s="14">
        <f t="shared" si="84"/>
        <v>1.0001922830755157</v>
      </c>
      <c r="E235" s="14">
        <f t="shared" si="84"/>
        <v>1</v>
      </c>
      <c r="F235" s="14">
        <f t="shared" si="84"/>
        <v>1.0007724322268396</v>
      </c>
      <c r="G235" s="14">
        <f t="shared" si="84"/>
        <v>1.0006103836834634</v>
      </c>
      <c r="H235" s="14">
        <f t="shared" si="84"/>
        <v>1.0000515743058056</v>
      </c>
      <c r="I235" s="14">
        <f t="shared" si="84"/>
        <v>1.0004445275723348</v>
      </c>
      <c r="J235" s="14">
        <f t="shared" si="84"/>
        <v>1</v>
      </c>
      <c r="K235" s="14">
        <f t="shared" si="84"/>
        <v>1.0010979395607609</v>
      </c>
      <c r="L235" s="14">
        <f t="shared" si="84"/>
        <v>1.0012454505906883</v>
      </c>
      <c r="M235" s="14">
        <f t="shared" si="84"/>
        <v>1.0006140188661343</v>
      </c>
      <c r="N235" s="14">
        <f t="shared" si="84"/>
        <v>1.0013145116169557</v>
      </c>
      <c r="O235" s="14">
        <f t="shared" si="84"/>
        <v>1.0017826056571006</v>
      </c>
      <c r="P235" s="14">
        <f t="shared" si="84"/>
        <v>1.0019213761574519</v>
      </c>
      <c r="Q235" s="14">
        <f t="shared" si="84"/>
        <v>1.0014187419487277</v>
      </c>
      <c r="R235" s="14">
        <f t="shared" si="84"/>
        <v>1.0012802558507483</v>
      </c>
      <c r="S235" s="14">
        <f t="shared" si="84"/>
        <v>1.0006231212757302</v>
      </c>
      <c r="T235" s="14">
        <f t="shared" si="84"/>
        <v>1</v>
      </c>
      <c r="U235" s="14">
        <f t="shared" si="84"/>
        <v>1.0004388294824245</v>
      </c>
      <c r="V235" s="14">
        <f t="shared" si="84"/>
        <v>1.0004611683845199</v>
      </c>
      <c r="W235" s="14">
        <f t="shared" si="84"/>
        <v>1.0010987175545887</v>
      </c>
      <c r="X235" s="14">
        <f t="shared" si="84"/>
        <v>1.0015391384771304</v>
      </c>
      <c r="Y235" s="14" t="str">
        <f t="shared" si="84"/>
        <v/>
      </c>
      <c r="Z235" s="14">
        <f t="shared" si="84"/>
        <v>1.0010421140601504</v>
      </c>
      <c r="AA235" s="14" t="str">
        <f t="shared" si="84"/>
        <v/>
      </c>
    </row>
    <row r="236" spans="1:27" x14ac:dyDescent="0.2">
      <c r="A236" s="8" t="s">
        <v>11</v>
      </c>
      <c r="B236" s="14">
        <f t="shared" ref="B236" si="93">+IF(B130=0,"",B76/B130*1000)</f>
        <v>0.89015342362057059</v>
      </c>
      <c r="C236" s="14">
        <f t="shared" si="86"/>
        <v>0.90251030904507268</v>
      </c>
      <c r="D236" s="14" t="str">
        <f t="shared" si="84"/>
        <v/>
      </c>
      <c r="E236" s="14" t="str">
        <f t="shared" si="84"/>
        <v/>
      </c>
      <c r="F236" s="14">
        <f t="shared" si="84"/>
        <v>0.89005748805329843</v>
      </c>
      <c r="G236" s="14">
        <f t="shared" si="84"/>
        <v>0.88997775190961237</v>
      </c>
      <c r="H236" s="14">
        <f t="shared" si="84"/>
        <v>0.88996257342457774</v>
      </c>
      <c r="I236" s="14">
        <f t="shared" si="84"/>
        <v>0.88997977990379973</v>
      </c>
      <c r="J236" s="14">
        <f t="shared" si="84"/>
        <v>0.89012419439685886</v>
      </c>
      <c r="K236" s="14">
        <f t="shared" si="84"/>
        <v>0.89008267934392871</v>
      </c>
      <c r="L236" s="14" t="str">
        <f t="shared" si="84"/>
        <v/>
      </c>
      <c r="M236" s="14">
        <f t="shared" si="84"/>
        <v>0.89005860023308569</v>
      </c>
      <c r="N236" s="14">
        <f t="shared" si="84"/>
        <v>0.89032418148093717</v>
      </c>
      <c r="O236" s="14" t="str">
        <f t="shared" si="84"/>
        <v/>
      </c>
      <c r="P236" s="14">
        <f t="shared" si="84"/>
        <v>0.89033979586397738</v>
      </c>
      <c r="Q236" s="14">
        <f t="shared" si="84"/>
        <v>0.89021815732452914</v>
      </c>
      <c r="R236" s="14">
        <f t="shared" si="84"/>
        <v>0.89005038884121479</v>
      </c>
      <c r="S236" s="14">
        <f t="shared" si="84"/>
        <v>0.89013405270976165</v>
      </c>
      <c r="T236" s="14">
        <f t="shared" si="84"/>
        <v>0.92207321005365739</v>
      </c>
      <c r="U236" s="14" t="str">
        <f t="shared" si="84"/>
        <v/>
      </c>
      <c r="V236" s="14">
        <f t="shared" si="84"/>
        <v>0.896002241383131</v>
      </c>
      <c r="W236" s="14">
        <f t="shared" si="84"/>
        <v>0.91140791617074113</v>
      </c>
      <c r="X236" s="14">
        <f t="shared" si="84"/>
        <v>0.89009968697940323</v>
      </c>
      <c r="Y236" s="14" t="str">
        <f t="shared" si="84"/>
        <v/>
      </c>
      <c r="Z236" s="14">
        <f t="shared" si="84"/>
        <v>0.89572524622728256</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4.7206507801319049</v>
      </c>
      <c r="C239" s="14" t="str">
        <f t="shared" si="86"/>
        <v/>
      </c>
      <c r="D239" s="14">
        <f t="shared" si="84"/>
        <v>4.6744727061729057</v>
      </c>
      <c r="E239" s="14">
        <f t="shared" si="84"/>
        <v>4.3708435717845511</v>
      </c>
      <c r="F239" s="14">
        <f t="shared" si="84"/>
        <v>4.3624665124682958</v>
      </c>
      <c r="G239" s="14">
        <f t="shared" si="84"/>
        <v>4.6318283286543531</v>
      </c>
      <c r="H239" s="14">
        <f t="shared" si="84"/>
        <v>4.6313856287251252</v>
      </c>
      <c r="I239" s="14">
        <f t="shared" si="84"/>
        <v>4.2633057068031635</v>
      </c>
      <c r="J239" s="14">
        <f t="shared" si="84"/>
        <v>4.661792565885519</v>
      </c>
      <c r="K239" s="14">
        <f t="shared" si="84"/>
        <v>3.759997895891515</v>
      </c>
      <c r="L239" s="14">
        <f t="shared" si="84"/>
        <v>4.8737054270728075</v>
      </c>
      <c r="M239" s="14" t="str">
        <f t="shared" si="84"/>
        <v/>
      </c>
      <c r="N239" s="14" t="str">
        <f t="shared" si="84"/>
        <v/>
      </c>
      <c r="O239" s="14" t="str">
        <f t="shared" si="84"/>
        <v/>
      </c>
      <c r="P239" s="14">
        <f t="shared" si="84"/>
        <v>4.3200002820375776</v>
      </c>
      <c r="Q239" s="14">
        <f t="shared" si="84"/>
        <v>4.4705609868281782</v>
      </c>
      <c r="R239" s="14">
        <f t="shared" si="84"/>
        <v>4.2893001113670861</v>
      </c>
      <c r="S239" s="14">
        <f t="shared" si="84"/>
        <v>4.9741080113746081</v>
      </c>
      <c r="T239" s="14">
        <f t="shared" si="84"/>
        <v>4.8025018680887408</v>
      </c>
      <c r="U239" s="14">
        <f t="shared" si="84"/>
        <v>4.6893467814658925</v>
      </c>
      <c r="V239" s="14">
        <f t="shared" si="84"/>
        <v>4.8712716490391141</v>
      </c>
      <c r="W239" s="14">
        <f t="shared" si="84"/>
        <v>5.4042510942551738</v>
      </c>
      <c r="X239" s="14" t="str">
        <f t="shared" si="84"/>
        <v/>
      </c>
      <c r="Y239" s="14">
        <f t="shared" ref="D239:AA251" si="97">+IF(Y133=0,"",Y79/Y133*1000)</f>
        <v>6.5359879806847232</v>
      </c>
      <c r="Z239" s="14">
        <f t="shared" si="97"/>
        <v>4.5191954363440985</v>
      </c>
      <c r="AA239" s="14" t="str">
        <f t="shared" si="97"/>
        <v/>
      </c>
    </row>
    <row r="240" spans="1:27" x14ac:dyDescent="0.2">
      <c r="A240" s="8" t="s">
        <v>15</v>
      </c>
      <c r="B240" s="14" t="str">
        <f t="shared" ref="B240" si="98">+IF(B134=0,"",B80/B134*1000)</f>
        <v/>
      </c>
      <c r="C240" s="14" t="str">
        <f t="shared" si="86"/>
        <v/>
      </c>
      <c r="D240" s="14" t="str">
        <f t="shared" si="97"/>
        <v/>
      </c>
      <c r="E240" s="14" t="str">
        <f t="shared" si="97"/>
        <v/>
      </c>
      <c r="F240" s="14" t="str">
        <f t="shared" si="97"/>
        <v/>
      </c>
      <c r="G240" s="14" t="str">
        <f t="shared" si="97"/>
        <v/>
      </c>
      <c r="H240" s="14" t="str">
        <f t="shared" si="97"/>
        <v/>
      </c>
      <c r="I240" s="14" t="str">
        <f t="shared" si="97"/>
        <v/>
      </c>
      <c r="J240" s="14" t="str">
        <f t="shared" si="97"/>
        <v/>
      </c>
      <c r="K240" s="14">
        <f t="shared" si="97"/>
        <v>26.839959945658016</v>
      </c>
      <c r="L240" s="14">
        <f t="shared" si="97"/>
        <v>27.32000253994779</v>
      </c>
      <c r="M240" s="14" t="str">
        <f t="shared" si="97"/>
        <v/>
      </c>
      <c r="N240" s="14" t="str">
        <f t="shared" si="97"/>
        <v/>
      </c>
      <c r="O240" s="14">
        <f t="shared" si="97"/>
        <v>27.679999322970939</v>
      </c>
      <c r="P240" s="14">
        <f t="shared" si="97"/>
        <v>26.660000798581333</v>
      </c>
      <c r="Q240" s="14" t="str">
        <f t="shared" si="97"/>
        <v/>
      </c>
      <c r="R240" s="14">
        <f t="shared" si="97"/>
        <v>27.379999209871343</v>
      </c>
      <c r="S240" s="14" t="str">
        <f t="shared" si="97"/>
        <v/>
      </c>
      <c r="T240" s="14" t="str">
        <f t="shared" si="97"/>
        <v/>
      </c>
      <c r="U240" s="14" t="str">
        <f t="shared" si="97"/>
        <v/>
      </c>
      <c r="V240" s="14" t="str">
        <f t="shared" si="97"/>
        <v/>
      </c>
      <c r="W240" s="14" t="str">
        <f t="shared" si="97"/>
        <v/>
      </c>
      <c r="X240" s="14" t="str">
        <f t="shared" si="97"/>
        <v/>
      </c>
      <c r="Y240" s="14">
        <f t="shared" si="97"/>
        <v>27.329998325661823</v>
      </c>
      <c r="Z240" s="14">
        <f t="shared" si="97"/>
        <v>27.373568455635404</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4.6959880943150649</v>
      </c>
      <c r="C242" s="14" t="str">
        <f t="shared" si="86"/>
        <v/>
      </c>
      <c r="D242" s="14">
        <f t="shared" si="97"/>
        <v>4.5699970921905164</v>
      </c>
      <c r="E242" s="14" t="str">
        <f t="shared" si="97"/>
        <v/>
      </c>
      <c r="F242" s="14" t="str">
        <f t="shared" si="97"/>
        <v/>
      </c>
      <c r="G242" s="14">
        <f t="shared" si="97"/>
        <v>4.4499986589558942</v>
      </c>
      <c r="H242" s="14">
        <f t="shared" si="97"/>
        <v>4.5900867372637517</v>
      </c>
      <c r="I242" s="14">
        <f t="shared" si="97"/>
        <v>4.294267853800827</v>
      </c>
      <c r="J242" s="14">
        <f t="shared" si="97"/>
        <v>4.7520016618422805</v>
      </c>
      <c r="K242" s="14">
        <f t="shared" si="97"/>
        <v>3.7600009745722103</v>
      </c>
      <c r="L242" s="14" t="str">
        <f t="shared" si="97"/>
        <v/>
      </c>
      <c r="M242" s="14" t="str">
        <f t="shared" si="97"/>
        <v/>
      </c>
      <c r="N242" s="14" t="str">
        <f t="shared" si="97"/>
        <v/>
      </c>
      <c r="O242" s="14">
        <f t="shared" si="97"/>
        <v>3.8531328712360486</v>
      </c>
      <c r="P242" s="14">
        <f t="shared" si="97"/>
        <v>4.6897923008447124</v>
      </c>
      <c r="Q242" s="14">
        <f t="shared" si="97"/>
        <v>4.6160266503076803</v>
      </c>
      <c r="R242" s="14">
        <f t="shared" si="97"/>
        <v>4.5036596179454866</v>
      </c>
      <c r="S242" s="14">
        <f t="shared" si="97"/>
        <v>4.9660799235621331</v>
      </c>
      <c r="T242" s="14">
        <f t="shared" si="97"/>
        <v>4.8480450897390215</v>
      </c>
      <c r="U242" s="14">
        <f t="shared" si="97"/>
        <v>4.6921541804635529</v>
      </c>
      <c r="V242" s="14" t="str">
        <f t="shared" si="97"/>
        <v/>
      </c>
      <c r="W242" s="14" t="str">
        <f t="shared" si="97"/>
        <v/>
      </c>
      <c r="X242" s="14">
        <f t="shared" si="97"/>
        <v>5.8113587812641976</v>
      </c>
      <c r="Y242" s="14">
        <f t="shared" si="97"/>
        <v>6.1222076455338748</v>
      </c>
      <c r="Z242" s="14">
        <f t="shared" si="97"/>
        <v>4.5918909225502134</v>
      </c>
      <c r="AA242" s="14" t="str">
        <f t="shared" si="97"/>
        <v/>
      </c>
    </row>
    <row r="243" spans="1:27" x14ac:dyDescent="0.2">
      <c r="A243" s="8" t="s">
        <v>18</v>
      </c>
      <c r="B243" s="14">
        <f t="shared" ref="B243" si="101">+IF(B137=0,"",B83/B137*1000)</f>
        <v>6.45</v>
      </c>
      <c r="C243" s="14" t="str">
        <f t="shared" si="86"/>
        <v/>
      </c>
      <c r="D243" s="14" t="str">
        <f t="shared" si="97"/>
        <v/>
      </c>
      <c r="E243" s="14" t="str">
        <f t="shared" si="97"/>
        <v/>
      </c>
      <c r="F243" s="14" t="str">
        <f t="shared" si="97"/>
        <v/>
      </c>
      <c r="G243" s="14" t="str">
        <f t="shared" si="97"/>
        <v/>
      </c>
      <c r="H243" s="14">
        <f t="shared" si="97"/>
        <v>6.4500000000000011</v>
      </c>
      <c r="I243" s="14">
        <f t="shared" si="97"/>
        <v>6.4499999999999984</v>
      </c>
      <c r="J243" s="14" t="str">
        <f t="shared" si="97"/>
        <v/>
      </c>
      <c r="K243" s="14">
        <f t="shared" si="97"/>
        <v>6.45</v>
      </c>
      <c r="L243" s="14" t="str">
        <f t="shared" si="97"/>
        <v/>
      </c>
      <c r="M243" s="14" t="str">
        <f t="shared" si="97"/>
        <v/>
      </c>
      <c r="N243" s="14" t="str">
        <f t="shared" si="97"/>
        <v/>
      </c>
      <c r="O243" s="14" t="str">
        <f t="shared" si="97"/>
        <v/>
      </c>
      <c r="P243" s="14">
        <f t="shared" si="97"/>
        <v>6.45</v>
      </c>
      <c r="Q243" s="14">
        <f t="shared" si="97"/>
        <v>6.45</v>
      </c>
      <c r="R243" s="14">
        <f t="shared" si="97"/>
        <v>6.4500000000000011</v>
      </c>
      <c r="S243" s="14">
        <f t="shared" si="97"/>
        <v>6.4500000000000011</v>
      </c>
      <c r="T243" s="14" t="str">
        <f t="shared" si="97"/>
        <v/>
      </c>
      <c r="U243" s="14">
        <f t="shared" si="97"/>
        <v>6.45</v>
      </c>
      <c r="V243" s="14">
        <f t="shared" si="97"/>
        <v>6.4500000000000011</v>
      </c>
      <c r="W243" s="14">
        <f t="shared" si="97"/>
        <v>6.45</v>
      </c>
      <c r="X243" s="14">
        <f t="shared" si="97"/>
        <v>6.45</v>
      </c>
      <c r="Y243" s="14" t="str">
        <f t="shared" si="97"/>
        <v/>
      </c>
      <c r="Z243" s="14">
        <f t="shared" si="97"/>
        <v>6.4500000000000011</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3.7999817160899774</v>
      </c>
      <c r="D245" s="14" t="str">
        <f t="shared" si="97"/>
        <v/>
      </c>
      <c r="E245" s="14">
        <f t="shared" si="97"/>
        <v>1.2799782817245799</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t="str">
        <f t="shared" si="97"/>
        <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1.3675501511475687</v>
      </c>
      <c r="AA245" s="14" t="str">
        <f t="shared" si="97"/>
        <v/>
      </c>
    </row>
    <row r="246" spans="1:27" x14ac:dyDescent="0.2">
      <c r="A246" s="8" t="s">
        <v>21</v>
      </c>
      <c r="B246" s="14" t="str">
        <f t="shared" ref="B246" si="105">+IF(B140=0,"",B86/B140*1000)</f>
        <v/>
      </c>
      <c r="C246" s="14" t="str">
        <f t="shared" si="104"/>
        <v/>
      </c>
      <c r="D246" s="14" t="str">
        <f t="shared" si="97"/>
        <v/>
      </c>
      <c r="E246" s="14" t="str">
        <f t="shared" si="97"/>
        <v/>
      </c>
      <c r="F246" s="14" t="str">
        <f t="shared" si="97"/>
        <v/>
      </c>
      <c r="G246" s="14" t="str">
        <f t="shared" si="97"/>
        <v/>
      </c>
      <c r="H246" s="14" t="str">
        <f t="shared" si="97"/>
        <v/>
      </c>
      <c r="I246" s="14" t="str">
        <f t="shared" si="97"/>
        <v/>
      </c>
      <c r="J246" s="14" t="str">
        <f t="shared" si="97"/>
        <v/>
      </c>
      <c r="K246" s="14" t="str">
        <f t="shared" si="97"/>
        <v/>
      </c>
      <c r="L246" s="14" t="str">
        <f t="shared" si="97"/>
        <v/>
      </c>
      <c r="M246" s="14" t="str">
        <f t="shared" si="97"/>
        <v/>
      </c>
      <c r="N246" s="14" t="str">
        <f t="shared" si="97"/>
        <v/>
      </c>
      <c r="O246" s="14" t="str">
        <f t="shared" si="97"/>
        <v/>
      </c>
      <c r="P246" s="14" t="str">
        <f t="shared" si="97"/>
        <v/>
      </c>
      <c r="Q246" s="14" t="str">
        <f t="shared" si="97"/>
        <v/>
      </c>
      <c r="R246" s="14" t="str">
        <f t="shared" si="97"/>
        <v/>
      </c>
      <c r="S246" s="14" t="str">
        <f t="shared" si="97"/>
        <v/>
      </c>
      <c r="T246" s="14" t="str">
        <f t="shared" si="97"/>
        <v/>
      </c>
      <c r="U246" s="14" t="str">
        <f t="shared" si="97"/>
        <v/>
      </c>
      <c r="V246" s="14" t="str">
        <f t="shared" si="97"/>
        <v/>
      </c>
      <c r="W246" s="14" t="str">
        <f t="shared" si="97"/>
        <v/>
      </c>
      <c r="X246" s="14" t="str">
        <f t="shared" si="97"/>
        <v/>
      </c>
      <c r="Y246" s="14" t="str">
        <f t="shared" si="97"/>
        <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2.3199558827895648</v>
      </c>
      <c r="C251" s="14">
        <f t="shared" si="104"/>
        <v>1.9665052464471331</v>
      </c>
      <c r="D251" s="14">
        <f t="shared" si="97"/>
        <v>2.9949356809589247</v>
      </c>
      <c r="E251" s="14">
        <f t="shared" si="97"/>
        <v>4.0312062713426196</v>
      </c>
      <c r="F251" s="14">
        <f t="shared" si="97"/>
        <v>3.248789613419643</v>
      </c>
      <c r="G251" s="14">
        <f t="shared" ref="G251:AA251" si="111">+IF(G145=0,"",G91/G145*1000)</f>
        <v>2.2835763071480493</v>
      </c>
      <c r="H251" s="14">
        <f t="shared" si="111"/>
        <v>2.4744353563358827</v>
      </c>
      <c r="I251" s="14">
        <f t="shared" si="111"/>
        <v>2.6160460424822189</v>
      </c>
      <c r="J251" s="14">
        <f t="shared" si="111"/>
        <v>1.4156612625179954</v>
      </c>
      <c r="K251" s="14">
        <f t="shared" si="111"/>
        <v>1.7803613256835802</v>
      </c>
      <c r="L251" s="14">
        <f t="shared" si="111"/>
        <v>4.7304934212192231</v>
      </c>
      <c r="M251" s="14">
        <f t="shared" si="111"/>
        <v>1.271321153384227</v>
      </c>
      <c r="N251" s="14">
        <f t="shared" si="111"/>
        <v>1.4155459140044975</v>
      </c>
      <c r="O251" s="14">
        <f t="shared" si="111"/>
        <v>3.7384490916812787</v>
      </c>
      <c r="P251" s="14">
        <f t="shared" si="111"/>
        <v>1.9100190434909401</v>
      </c>
      <c r="Q251" s="14">
        <f t="shared" si="111"/>
        <v>2.1477158121989608</v>
      </c>
      <c r="R251" s="14">
        <f t="shared" si="111"/>
        <v>2.3023476417431845</v>
      </c>
      <c r="S251" s="14">
        <f t="shared" si="111"/>
        <v>2.6007673534901308</v>
      </c>
      <c r="T251" s="14">
        <f t="shared" si="111"/>
        <v>2.205451446977007</v>
      </c>
      <c r="U251" s="14">
        <f t="shared" si="111"/>
        <v>4.453298772400232</v>
      </c>
      <c r="V251" s="14">
        <f t="shared" si="111"/>
        <v>2.3577535140164927</v>
      </c>
      <c r="W251" s="14">
        <f t="shared" si="111"/>
        <v>1.9874808599009415</v>
      </c>
      <c r="X251" s="14">
        <f t="shared" si="111"/>
        <v>0.9170595581555947</v>
      </c>
      <c r="Y251" s="14">
        <f t="shared" si="111"/>
        <v>6.3540425650398156</v>
      </c>
      <c r="Z251" s="14">
        <f t="shared" si="111"/>
        <v>2.2343303934752416</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ignoredErrors>
    <ignoredError sqref="Z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workbookViewId="0">
      <selection sqref="A1:Z161"/>
    </sheetView>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1">
        <v>0</v>
      </c>
      <c r="C3" s="31">
        <v>0</v>
      </c>
      <c r="D3" s="31">
        <v>0</v>
      </c>
      <c r="E3" s="31">
        <v>0</v>
      </c>
      <c r="F3" s="31">
        <v>0</v>
      </c>
      <c r="G3" s="31">
        <v>0</v>
      </c>
      <c r="H3" s="31">
        <v>0</v>
      </c>
      <c r="I3" s="31">
        <v>0</v>
      </c>
      <c r="J3" s="31">
        <v>0</v>
      </c>
      <c r="K3" s="31">
        <v>0</v>
      </c>
      <c r="L3" s="31">
        <v>0</v>
      </c>
      <c r="M3" s="31">
        <v>0</v>
      </c>
      <c r="N3" s="31">
        <v>0</v>
      </c>
      <c r="O3" s="31">
        <v>0</v>
      </c>
      <c r="P3" s="31">
        <v>0</v>
      </c>
      <c r="Q3" s="31">
        <v>0</v>
      </c>
      <c r="R3" s="31">
        <v>0</v>
      </c>
      <c r="S3" s="31">
        <v>0</v>
      </c>
      <c r="T3" s="31">
        <v>0</v>
      </c>
      <c r="U3" s="31">
        <v>0</v>
      </c>
      <c r="V3" s="31">
        <v>0</v>
      </c>
      <c r="W3" s="31">
        <v>0</v>
      </c>
      <c r="X3" s="31">
        <v>0</v>
      </c>
      <c r="Y3" s="31">
        <v>0</v>
      </c>
      <c r="Z3" s="2">
        <f t="shared" ref="Z3:Z25" si="0">SUM(B3:Y3)</f>
        <v>0</v>
      </c>
    </row>
    <row r="4" spans="1:26" x14ac:dyDescent="0.2">
      <c r="A4" t="s">
        <v>4</v>
      </c>
      <c r="B4" s="31">
        <v>2820.7995336914069</v>
      </c>
      <c r="C4" s="31">
        <v>4908.747320312501</v>
      </c>
      <c r="D4" s="31">
        <v>0.49657354736328124</v>
      </c>
      <c r="E4" s="31">
        <v>1090.3045617218017</v>
      </c>
      <c r="F4" s="31">
        <v>3474.5705170898436</v>
      </c>
      <c r="G4" s="31">
        <v>561.30484765624999</v>
      </c>
      <c r="H4" s="31">
        <v>817.48283996582006</v>
      </c>
      <c r="I4" s="31">
        <v>1513.6549257812499</v>
      </c>
      <c r="J4" s="31">
        <v>61.303384765624997</v>
      </c>
      <c r="K4" s="31">
        <v>657.11413577270503</v>
      </c>
      <c r="L4" s="31">
        <v>2318.1450000000004</v>
      </c>
      <c r="M4" s="31">
        <v>273.01560443878179</v>
      </c>
      <c r="N4" s="31">
        <v>303.59351562500001</v>
      </c>
      <c r="O4" s="31">
        <v>1072.1620502929688</v>
      </c>
      <c r="P4" s="31">
        <v>2809.1322714843745</v>
      </c>
      <c r="Q4" s="31">
        <v>2143.055328125</v>
      </c>
      <c r="R4" s="31">
        <v>9891.3457636718813</v>
      </c>
      <c r="S4" s="31">
        <v>7703.0171123046848</v>
      </c>
      <c r="T4" s="31">
        <v>243.70371923828125</v>
      </c>
      <c r="U4" s="31">
        <v>1116.1471416015625</v>
      </c>
      <c r="V4" s="31">
        <v>3848.6386992187508</v>
      </c>
      <c r="W4" s="31">
        <v>4074.0076562499989</v>
      </c>
      <c r="X4" s="31">
        <v>42.679316406249995</v>
      </c>
      <c r="Y4" s="31">
        <v>155.07953125</v>
      </c>
      <c r="Z4" s="2">
        <f t="shared" si="0"/>
        <v>51899.501350212086</v>
      </c>
    </row>
    <row r="5" spans="1:26" x14ac:dyDescent="0.2">
      <c r="A5" t="s">
        <v>5</v>
      </c>
      <c r="B5" s="31">
        <v>0</v>
      </c>
      <c r="C5" s="31">
        <v>0</v>
      </c>
      <c r="D5" s="31">
        <v>0</v>
      </c>
      <c r="E5" s="31">
        <v>0</v>
      </c>
      <c r="F5" s="31">
        <v>0</v>
      </c>
      <c r="G5" s="31">
        <v>0</v>
      </c>
      <c r="H5" s="31">
        <v>0</v>
      </c>
      <c r="I5" s="31">
        <v>0</v>
      </c>
      <c r="J5" s="31">
        <v>0</v>
      </c>
      <c r="K5" s="31">
        <v>0</v>
      </c>
      <c r="L5" s="31">
        <v>0</v>
      </c>
      <c r="M5" s="31">
        <v>0</v>
      </c>
      <c r="N5" s="31">
        <v>0</v>
      </c>
      <c r="O5" s="31">
        <v>0</v>
      </c>
      <c r="P5" s="31">
        <v>0</v>
      </c>
      <c r="Q5" s="31">
        <v>0</v>
      </c>
      <c r="R5" s="31">
        <v>0</v>
      </c>
      <c r="S5" s="31">
        <v>0</v>
      </c>
      <c r="T5" s="31">
        <v>0</v>
      </c>
      <c r="U5" s="31">
        <v>0</v>
      </c>
      <c r="V5" s="31">
        <v>0</v>
      </c>
      <c r="W5" s="31">
        <v>0</v>
      </c>
      <c r="X5" s="31">
        <v>0</v>
      </c>
      <c r="Y5" s="31">
        <v>0</v>
      </c>
      <c r="Z5" s="2">
        <f t="shared" si="0"/>
        <v>0</v>
      </c>
    </row>
    <row r="6" spans="1:26" x14ac:dyDescent="0.2">
      <c r="A6" t="s">
        <v>6</v>
      </c>
      <c r="B6" s="31">
        <v>0</v>
      </c>
      <c r="C6" s="31">
        <v>461.52962503051748</v>
      </c>
      <c r="D6" s="31">
        <v>179.34248675537114</v>
      </c>
      <c r="E6" s="31">
        <v>0</v>
      </c>
      <c r="F6" s="31">
        <v>4.4047841339111331</v>
      </c>
      <c r="G6" s="31">
        <v>8.8727333984375001</v>
      </c>
      <c r="H6" s="31">
        <v>200.90422689056396</v>
      </c>
      <c r="I6" s="31">
        <v>0</v>
      </c>
      <c r="J6" s="31">
        <v>394.84247595214839</v>
      </c>
      <c r="K6" s="31">
        <v>210.97957733154294</v>
      </c>
      <c r="L6" s="31">
        <v>0</v>
      </c>
      <c r="M6" s="31">
        <v>0.77789123058319087</v>
      </c>
      <c r="N6" s="31">
        <v>4.7986316680908212</v>
      </c>
      <c r="O6" s="31">
        <v>394.30131106567387</v>
      </c>
      <c r="P6" s="31">
        <v>155.01067309570311</v>
      </c>
      <c r="Q6" s="31">
        <v>303.39325932312011</v>
      </c>
      <c r="R6" s="31">
        <v>381.84865985107416</v>
      </c>
      <c r="S6" s="31">
        <v>0</v>
      </c>
      <c r="T6" s="31">
        <v>1068.5232541809087</v>
      </c>
      <c r="U6" s="31">
        <v>709.31971961975114</v>
      </c>
      <c r="V6" s="31">
        <v>204.778025390625</v>
      </c>
      <c r="W6" s="31">
        <v>321.10399143981937</v>
      </c>
      <c r="X6" s="31">
        <v>1.5721212463378906</v>
      </c>
      <c r="Y6" s="31">
        <v>653.41567968749996</v>
      </c>
      <c r="Z6" s="2">
        <f t="shared" si="0"/>
        <v>5659.7191272916789</v>
      </c>
    </row>
    <row r="7" spans="1:26" x14ac:dyDescent="0.2">
      <c r="A7" t="s">
        <v>7</v>
      </c>
      <c r="B7" s="31">
        <v>87.460492187499995</v>
      </c>
      <c r="C7" s="31">
        <v>0</v>
      </c>
      <c r="D7" s="31">
        <v>0</v>
      </c>
      <c r="E7" s="31">
        <v>201.28251235961915</v>
      </c>
      <c r="F7" s="31">
        <v>142.43746044921878</v>
      </c>
      <c r="G7" s="31">
        <v>300.86162695312498</v>
      </c>
      <c r="H7" s="31">
        <v>1712.4014173583987</v>
      </c>
      <c r="I7" s="31">
        <v>102.38920312499999</v>
      </c>
      <c r="J7" s="31">
        <v>1254.5793041992188</v>
      </c>
      <c r="K7" s="31">
        <v>0</v>
      </c>
      <c r="L7" s="31">
        <v>776.93056249999995</v>
      </c>
      <c r="M7" s="31">
        <v>0</v>
      </c>
      <c r="N7" s="31">
        <v>0</v>
      </c>
      <c r="O7" s="31">
        <v>0</v>
      </c>
      <c r="P7" s="31">
        <v>221.02233789062498</v>
      </c>
      <c r="Q7" s="31">
        <v>834.78369775390615</v>
      </c>
      <c r="R7" s="31">
        <v>2513.7794553222657</v>
      </c>
      <c r="S7" s="31">
        <v>208.15295312500001</v>
      </c>
      <c r="T7" s="31">
        <v>3638.0633701171864</v>
      </c>
      <c r="U7" s="31">
        <v>812.71805273437496</v>
      </c>
      <c r="V7" s="31">
        <v>37.163839843749997</v>
      </c>
      <c r="W7" s="31">
        <v>199.53535937500001</v>
      </c>
      <c r="X7" s="31">
        <v>0</v>
      </c>
      <c r="Y7" s="31">
        <v>177.44464062500001</v>
      </c>
      <c r="Z7" s="2">
        <f t="shared" si="0"/>
        <v>13221.006285919191</v>
      </c>
    </row>
    <row r="8" spans="1:26" x14ac:dyDescent="0.2">
      <c r="A8" t="s">
        <v>8</v>
      </c>
      <c r="B8" s="31">
        <v>0</v>
      </c>
      <c r="C8" s="31">
        <v>0</v>
      </c>
      <c r="D8" s="31">
        <v>0</v>
      </c>
      <c r="E8" s="31">
        <v>0</v>
      </c>
      <c r="F8" s="31">
        <v>0</v>
      </c>
      <c r="G8" s="31">
        <v>0</v>
      </c>
      <c r="H8" s="31">
        <v>0</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2">
        <f t="shared" si="0"/>
        <v>0</v>
      </c>
    </row>
    <row r="9" spans="1:26" x14ac:dyDescent="0.2">
      <c r="A9" t="s">
        <v>9</v>
      </c>
      <c r="B9" s="31">
        <v>0</v>
      </c>
      <c r="C9" s="31">
        <v>0</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2">
        <f t="shared" si="0"/>
        <v>0</v>
      </c>
    </row>
    <row r="10" spans="1:26" x14ac:dyDescent="0.2">
      <c r="A10" t="s">
        <v>10</v>
      </c>
      <c r="B10" s="31">
        <v>0</v>
      </c>
      <c r="C10" s="31">
        <v>0</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2">
        <f t="shared" si="0"/>
        <v>0</v>
      </c>
    </row>
    <row r="11" spans="1:26" x14ac:dyDescent="0.2">
      <c r="A11" t="s">
        <v>11</v>
      </c>
      <c r="B11" s="31">
        <v>0</v>
      </c>
      <c r="C11" s="31">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2">
        <f t="shared" si="0"/>
        <v>0</v>
      </c>
    </row>
    <row r="12" spans="1:26" x14ac:dyDescent="0.2">
      <c r="A12" t="s">
        <v>12</v>
      </c>
      <c r="B12" s="31">
        <v>0</v>
      </c>
      <c r="C12" s="31">
        <v>0</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2">
        <f t="shared" si="0"/>
        <v>0</v>
      </c>
    </row>
    <row r="13" spans="1:26" x14ac:dyDescent="0.2">
      <c r="A13" t="s">
        <v>13</v>
      </c>
      <c r="B13" s="31">
        <v>0</v>
      </c>
      <c r="C13" s="31">
        <v>0</v>
      </c>
      <c r="D13" s="31">
        <v>0</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2">
        <f t="shared" si="0"/>
        <v>0</v>
      </c>
    </row>
    <row r="14" spans="1:26" x14ac:dyDescent="0.2">
      <c r="A14" t="s">
        <v>14</v>
      </c>
      <c r="B14" s="31">
        <v>65.383097656250001</v>
      </c>
      <c r="C14" s="31">
        <v>0</v>
      </c>
      <c r="D14" s="31">
        <v>278.33854907226561</v>
      </c>
      <c r="E14" s="31">
        <v>690.46498048782337</v>
      </c>
      <c r="F14" s="31">
        <v>137.27959924316403</v>
      </c>
      <c r="G14" s="31">
        <v>3266.109023193359</v>
      </c>
      <c r="H14" s="31">
        <v>1470.8427801513669</v>
      </c>
      <c r="I14" s="31">
        <v>295.94883215332032</v>
      </c>
      <c r="J14" s="31">
        <v>34.469647827148435</v>
      </c>
      <c r="K14" s="31">
        <v>57.508546440124519</v>
      </c>
      <c r="L14" s="31">
        <v>776.69568408203133</v>
      </c>
      <c r="M14" s="31">
        <v>0</v>
      </c>
      <c r="N14" s="31">
        <v>0</v>
      </c>
      <c r="O14" s="31">
        <v>0</v>
      </c>
      <c r="P14" s="31">
        <v>284.1580049324034</v>
      </c>
      <c r="Q14" s="31">
        <v>522.32014255523688</v>
      </c>
      <c r="R14" s="31">
        <v>6048.2487316436818</v>
      </c>
      <c r="S14" s="31">
        <v>230.26832690429686</v>
      </c>
      <c r="T14" s="31">
        <v>130.91649146270748</v>
      </c>
      <c r="U14" s="31">
        <v>480.35377648925783</v>
      </c>
      <c r="V14" s="31">
        <v>0.54697967529296876</v>
      </c>
      <c r="W14" s="31">
        <v>482.85364794921867</v>
      </c>
      <c r="X14" s="31">
        <v>0</v>
      </c>
      <c r="Y14" s="31">
        <v>100.38497448730469</v>
      </c>
      <c r="Z14" s="2">
        <f t="shared" si="0"/>
        <v>15353.091816406253</v>
      </c>
    </row>
    <row r="15" spans="1:26" x14ac:dyDescent="0.2">
      <c r="A15" t="s">
        <v>15</v>
      </c>
      <c r="B15" s="31">
        <v>0</v>
      </c>
      <c r="C15" s="31">
        <v>0</v>
      </c>
      <c r="D15" s="31">
        <v>0</v>
      </c>
      <c r="E15" s="31">
        <v>0</v>
      </c>
      <c r="F15" s="31">
        <v>0</v>
      </c>
      <c r="G15" s="31">
        <v>0</v>
      </c>
      <c r="H15" s="31">
        <v>0</v>
      </c>
      <c r="I15" s="31">
        <v>0</v>
      </c>
      <c r="J15" s="31">
        <v>0</v>
      </c>
      <c r="K15" s="31">
        <v>0.48359167480468751</v>
      </c>
      <c r="L15" s="31">
        <v>2.4924007415771485E-2</v>
      </c>
      <c r="M15" s="31">
        <v>0</v>
      </c>
      <c r="N15" s="31">
        <v>0</v>
      </c>
      <c r="O15" s="31">
        <v>1.240826898097992</v>
      </c>
      <c r="P15" s="31">
        <v>8.5035462379455556E-2</v>
      </c>
      <c r="Q15" s="31">
        <v>0</v>
      </c>
      <c r="R15" s="31">
        <v>7.5936870117187496</v>
      </c>
      <c r="S15" s="31">
        <v>0</v>
      </c>
      <c r="T15" s="31">
        <v>0</v>
      </c>
      <c r="U15" s="31">
        <v>0</v>
      </c>
      <c r="V15" s="31">
        <v>0</v>
      </c>
      <c r="W15" s="31">
        <v>0</v>
      </c>
      <c r="X15" s="31">
        <v>0</v>
      </c>
      <c r="Y15" s="31">
        <v>2.5016887207031249</v>
      </c>
      <c r="Z15" s="2">
        <f t="shared" si="0"/>
        <v>11.929753775119782</v>
      </c>
    </row>
    <row r="16" spans="1:26" x14ac:dyDescent="0.2">
      <c r="A16" t="s">
        <v>16</v>
      </c>
      <c r="B16" s="31">
        <v>0</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2">
        <f t="shared" si="0"/>
        <v>0</v>
      </c>
    </row>
    <row r="17" spans="1:26" x14ac:dyDescent="0.2">
      <c r="A17" t="s">
        <v>17</v>
      </c>
      <c r="B17" s="31">
        <v>414.75846679687498</v>
      </c>
      <c r="C17" s="31">
        <v>0</v>
      </c>
      <c r="D17" s="31">
        <v>0.45178344726562503</v>
      </c>
      <c r="E17" s="31">
        <v>0</v>
      </c>
      <c r="F17" s="31">
        <v>0</v>
      </c>
      <c r="G17" s="31">
        <v>0.36554342651367189</v>
      </c>
      <c r="H17" s="31">
        <v>36.631669738769531</v>
      </c>
      <c r="I17" s="31">
        <v>7.4452661132812494</v>
      </c>
      <c r="J17" s="31">
        <v>251.61253369140627</v>
      </c>
      <c r="K17" s="31">
        <v>69.532080139160144</v>
      </c>
      <c r="L17" s="31">
        <v>0</v>
      </c>
      <c r="M17" s="31">
        <v>0</v>
      </c>
      <c r="N17" s="31">
        <v>0</v>
      </c>
      <c r="O17" s="31">
        <v>823.78583984375007</v>
      </c>
      <c r="P17" s="31">
        <v>31.777619140624999</v>
      </c>
      <c r="Q17" s="31">
        <v>111.67639892578124</v>
      </c>
      <c r="R17" s="31">
        <v>402.43105126953128</v>
      </c>
      <c r="S17" s="31">
        <v>7.6900407714843748</v>
      </c>
      <c r="T17" s="31">
        <v>976.24986689758282</v>
      </c>
      <c r="U17" s="31">
        <v>3246.1862611694328</v>
      </c>
      <c r="V17" s="31">
        <v>0</v>
      </c>
      <c r="W17" s="31">
        <v>0</v>
      </c>
      <c r="X17" s="31">
        <v>20.325287376403811</v>
      </c>
      <c r="Y17" s="31">
        <v>7.7049838867187503</v>
      </c>
      <c r="Z17" s="2">
        <f t="shared" si="0"/>
        <v>6408.6246926345821</v>
      </c>
    </row>
    <row r="18" spans="1:26" x14ac:dyDescent="0.2">
      <c r="A18" t="s">
        <v>18</v>
      </c>
      <c r="B18" s="31">
        <v>0</v>
      </c>
      <c r="C18" s="31">
        <v>0</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2">
        <f t="shared" si="0"/>
        <v>0</v>
      </c>
    </row>
    <row r="19" spans="1:26" x14ac:dyDescent="0.2">
      <c r="A19" t="s">
        <v>19</v>
      </c>
      <c r="B19" s="31">
        <v>0</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2">
        <f t="shared" si="0"/>
        <v>0</v>
      </c>
    </row>
    <row r="20" spans="1:26" x14ac:dyDescent="0.2">
      <c r="A20" t="s">
        <v>20</v>
      </c>
      <c r="B20" s="31">
        <v>0</v>
      </c>
      <c r="C20" s="31">
        <v>13.650888671875</v>
      </c>
      <c r="D20" s="31">
        <v>0</v>
      </c>
      <c r="E20" s="31">
        <v>379.17259570312495</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2">
        <f t="shared" si="0"/>
        <v>392.82348437499996</v>
      </c>
    </row>
    <row r="21" spans="1:26" x14ac:dyDescent="0.2">
      <c r="A21" t="s">
        <v>21</v>
      </c>
      <c r="B21" s="31">
        <v>0</v>
      </c>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2">
        <f t="shared" si="0"/>
        <v>0</v>
      </c>
    </row>
    <row r="22" spans="1:26" x14ac:dyDescent="0.2">
      <c r="A22" t="s">
        <v>22</v>
      </c>
      <c r="B22" s="31">
        <v>0</v>
      </c>
      <c r="C22" s="31">
        <v>0</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2">
        <f t="shared" si="0"/>
        <v>0</v>
      </c>
    </row>
    <row r="23" spans="1:26" x14ac:dyDescent="0.2">
      <c r="A23" t="s">
        <v>23</v>
      </c>
      <c r="B23" s="31">
        <v>0</v>
      </c>
      <c r="C23" s="31">
        <v>0</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2">
        <f t="shared" si="0"/>
        <v>0</v>
      </c>
    </row>
    <row r="24" spans="1:26" x14ac:dyDescent="0.2">
      <c r="A24" t="s">
        <v>24</v>
      </c>
      <c r="B24" s="31">
        <v>0</v>
      </c>
      <c r="C24" s="31">
        <v>0</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2">
        <f t="shared" si="0"/>
        <v>0</v>
      </c>
    </row>
    <row r="25" spans="1:26" x14ac:dyDescent="0.2">
      <c r="A25" t="s">
        <v>25</v>
      </c>
      <c r="B25" s="31">
        <v>0</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2">
        <f t="shared" si="0"/>
        <v>0</v>
      </c>
    </row>
    <row r="26" spans="1:26" x14ac:dyDescent="0.2">
      <c r="A26" t="s">
        <v>50</v>
      </c>
      <c r="B26" s="2">
        <f t="shared" ref="B26:Z26" si="1">SUM(B3:B25)</f>
        <v>3388.4015903320319</v>
      </c>
      <c r="C26" s="2">
        <f t="shared" si="1"/>
        <v>5383.9278340148931</v>
      </c>
      <c r="D26" s="2">
        <f t="shared" si="1"/>
        <v>458.62939282226563</v>
      </c>
      <c r="E26" s="2">
        <f t="shared" si="1"/>
        <v>2361.2246502723692</v>
      </c>
      <c r="F26" s="2">
        <f t="shared" si="1"/>
        <v>3758.6923609161372</v>
      </c>
      <c r="G26" s="2">
        <f t="shared" si="1"/>
        <v>4137.5137746276851</v>
      </c>
      <c r="H26" s="2">
        <f t="shared" si="1"/>
        <v>4238.2629341049187</v>
      </c>
      <c r="I26" s="2">
        <f t="shared" si="1"/>
        <v>1919.4382271728514</v>
      </c>
      <c r="J26" s="2">
        <f t="shared" si="1"/>
        <v>1996.8073464355468</v>
      </c>
      <c r="K26" s="2">
        <f t="shared" si="1"/>
        <v>995.61793135833727</v>
      </c>
      <c r="L26" s="2">
        <f t="shared" si="1"/>
        <v>3871.7961705894472</v>
      </c>
      <c r="M26" s="2">
        <f t="shared" si="1"/>
        <v>273.79349566936497</v>
      </c>
      <c r="N26" s="2">
        <f t="shared" si="1"/>
        <v>308.39214729309083</v>
      </c>
      <c r="O26" s="2">
        <f t="shared" si="1"/>
        <v>2291.4900281004907</v>
      </c>
      <c r="P26" s="2">
        <f t="shared" si="1"/>
        <v>3501.1859420061105</v>
      </c>
      <c r="Q26" s="2">
        <f t="shared" si="1"/>
        <v>3915.2288266830442</v>
      </c>
      <c r="R26" s="2">
        <f t="shared" si="1"/>
        <v>19245.24734877015</v>
      </c>
      <c r="S26" s="2">
        <f t="shared" si="1"/>
        <v>8149.1284331054667</v>
      </c>
      <c r="T26" s="2">
        <f t="shared" si="1"/>
        <v>6057.4567018966673</v>
      </c>
      <c r="U26" s="2">
        <f t="shared" si="1"/>
        <v>6364.7249516143784</v>
      </c>
      <c r="V26" s="2">
        <f t="shared" si="1"/>
        <v>4091.1275441284188</v>
      </c>
      <c r="W26" s="2">
        <f t="shared" si="1"/>
        <v>5077.500655014037</v>
      </c>
      <c r="X26" s="2">
        <f t="shared" si="1"/>
        <v>64.576725028991703</v>
      </c>
      <c r="Y26" s="2">
        <f t="shared" si="1"/>
        <v>1096.5314986572266</v>
      </c>
      <c r="Z26" s="2">
        <f t="shared" si="1"/>
        <v>92946.696510613911</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2">
        <v>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2">
        <f t="shared" ref="Z30:Z52" si="2">SUM(B30:Y30)</f>
        <v>0</v>
      </c>
    </row>
    <row r="31" spans="1:26" x14ac:dyDescent="0.2">
      <c r="A31" t="s">
        <v>4</v>
      </c>
      <c r="B31" s="32">
        <v>16459197.935999999</v>
      </c>
      <c r="C31" s="32">
        <v>28413903.66</v>
      </c>
      <c r="D31" s="32">
        <v>2897.4634999999998</v>
      </c>
      <c r="E31" s="32">
        <v>6361939.8940624995</v>
      </c>
      <c r="F31" s="32">
        <v>20273417.643999998</v>
      </c>
      <c r="G31" s="32">
        <v>3275135.8960000002</v>
      </c>
      <c r="H31" s="32">
        <v>4769981.8972500013</v>
      </c>
      <c r="I31" s="32">
        <v>8831991.4560000002</v>
      </c>
      <c r="J31" s="32">
        <v>357706.17599999998</v>
      </c>
      <c r="K31" s="32">
        <v>3834238.4842499997</v>
      </c>
      <c r="L31" s="32">
        <v>13525910.655999998</v>
      </c>
      <c r="M31" s="32">
        <v>1593098.2663281248</v>
      </c>
      <c r="N31" s="32">
        <v>1771421.2480000001</v>
      </c>
      <c r="O31" s="32">
        <v>6255911.4960000003</v>
      </c>
      <c r="P31" s="32">
        <v>16391222.719999999</v>
      </c>
      <c r="Q31" s="32">
        <v>12504788.559999999</v>
      </c>
      <c r="R31" s="32">
        <v>57717332.011999995</v>
      </c>
      <c r="S31" s="32">
        <v>44945720.571999989</v>
      </c>
      <c r="T31" s="32">
        <v>1422006.696</v>
      </c>
      <c r="U31" s="32">
        <v>6512694.5519999992</v>
      </c>
      <c r="V31" s="32">
        <v>22456727.272000004</v>
      </c>
      <c r="W31" s="32">
        <v>23771239.359999996</v>
      </c>
      <c r="X31" s="32">
        <v>249033.75399999999</v>
      </c>
      <c r="Y31" s="32">
        <v>904867.00400000007</v>
      </c>
      <c r="Z31" s="2">
        <f t="shared" si="2"/>
        <v>302602384.6753906</v>
      </c>
    </row>
    <row r="32" spans="1:26" x14ac:dyDescent="0.2">
      <c r="A32" t="s">
        <v>5</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2">
        <f t="shared" si="2"/>
        <v>0</v>
      </c>
    </row>
    <row r="33" spans="1:26" x14ac:dyDescent="0.2">
      <c r="A33" t="s">
        <v>6</v>
      </c>
      <c r="B33" s="32">
        <v>0</v>
      </c>
      <c r="C33" s="32">
        <v>595640.41591406241</v>
      </c>
      <c r="D33" s="32">
        <v>249484.96418750004</v>
      </c>
      <c r="E33" s="32">
        <v>0</v>
      </c>
      <c r="F33" s="32">
        <v>5140.3846171875002</v>
      </c>
      <c r="G33" s="32">
        <v>10354.554</v>
      </c>
      <c r="H33" s="32">
        <v>234455.70601562507</v>
      </c>
      <c r="I33" s="32">
        <v>0</v>
      </c>
      <c r="J33" s="32">
        <v>460783.27750000003</v>
      </c>
      <c r="K33" s="32">
        <v>680867.60438281251</v>
      </c>
      <c r="L33" s="32">
        <v>0</v>
      </c>
      <c r="M33" s="32">
        <v>907.7956738281249</v>
      </c>
      <c r="N33" s="32">
        <v>5599.99110546875</v>
      </c>
      <c r="O33" s="32">
        <v>460149.60421874991</v>
      </c>
      <c r="P33" s="32">
        <v>180897.53609374998</v>
      </c>
      <c r="Q33" s="32">
        <v>375753.72506249999</v>
      </c>
      <c r="R33" s="32">
        <v>445618.36543749995</v>
      </c>
      <c r="S33" s="32">
        <v>0</v>
      </c>
      <c r="T33" s="32">
        <v>1246965.4194999998</v>
      </c>
      <c r="U33" s="32">
        <v>827777.97192187468</v>
      </c>
      <c r="V33" s="32">
        <v>238975.636</v>
      </c>
      <c r="W33" s="32">
        <v>458205.82168749999</v>
      </c>
      <c r="X33" s="32">
        <v>2039.1951562499999</v>
      </c>
      <c r="Y33" s="32">
        <v>762540.41599999997</v>
      </c>
      <c r="Z33" s="2">
        <f t="shared" si="2"/>
        <v>7242158.384474609</v>
      </c>
    </row>
    <row r="34" spans="1:26" x14ac:dyDescent="0.2">
      <c r="A34" t="s">
        <v>7</v>
      </c>
      <c r="B34" s="32">
        <v>309742.848</v>
      </c>
      <c r="C34" s="32">
        <v>0</v>
      </c>
      <c r="D34" s="32">
        <v>0</v>
      </c>
      <c r="E34" s="32">
        <v>206310.95518749999</v>
      </c>
      <c r="F34" s="32">
        <v>145995.39350000001</v>
      </c>
      <c r="G34" s="32">
        <v>716553.46750000003</v>
      </c>
      <c r="H34" s="32">
        <v>3941574.5065000001</v>
      </c>
      <c r="I34" s="32">
        <v>350004.576</v>
      </c>
      <c r="J34" s="32">
        <v>1079892.5574999996</v>
      </c>
      <c r="K34" s="32">
        <v>0</v>
      </c>
      <c r="L34" s="32">
        <v>796340.28799999994</v>
      </c>
      <c r="M34" s="32">
        <v>0</v>
      </c>
      <c r="N34" s="32">
        <v>0</v>
      </c>
      <c r="O34" s="32">
        <v>0</v>
      </c>
      <c r="P34" s="32">
        <v>226544.38199999998</v>
      </c>
      <c r="Q34" s="32">
        <v>871262.90799999982</v>
      </c>
      <c r="R34" s="32">
        <v>6233314.7465000004</v>
      </c>
      <c r="S34" s="32">
        <v>1214468.8640000001</v>
      </c>
      <c r="T34" s="32">
        <v>5826176.5012499997</v>
      </c>
      <c r="U34" s="32">
        <v>1623693.6099999999</v>
      </c>
      <c r="V34" s="32">
        <v>27366.686000000002</v>
      </c>
      <c r="W34" s="32">
        <v>682108.28799999994</v>
      </c>
      <c r="X34" s="32">
        <v>0</v>
      </c>
      <c r="Y34" s="32">
        <v>181880.35200000001</v>
      </c>
      <c r="Z34" s="2">
        <f t="shared" si="2"/>
        <v>24433230.929937501</v>
      </c>
    </row>
    <row r="35" spans="1:26" x14ac:dyDescent="0.2">
      <c r="A35" t="s">
        <v>8</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32">
        <v>0</v>
      </c>
      <c r="Y35" s="32">
        <v>0</v>
      </c>
      <c r="Z35" s="2">
        <f t="shared" si="2"/>
        <v>0</v>
      </c>
    </row>
    <row r="36" spans="1:26" x14ac:dyDescent="0.2">
      <c r="A36" t="s">
        <v>9</v>
      </c>
      <c r="B36" s="32">
        <v>0</v>
      </c>
      <c r="C36" s="32">
        <v>0</v>
      </c>
      <c r="D36" s="32">
        <v>0</v>
      </c>
      <c r="E36" s="32">
        <v>0</v>
      </c>
      <c r="F36" s="32">
        <v>0</v>
      </c>
      <c r="G36" s="32">
        <v>0</v>
      </c>
      <c r="H36" s="32">
        <v>0</v>
      </c>
      <c r="I36" s="32">
        <v>0</v>
      </c>
      <c r="J36" s="32">
        <v>0</v>
      </c>
      <c r="K36" s="32">
        <v>0</v>
      </c>
      <c r="L36" s="32">
        <v>0</v>
      </c>
      <c r="M36" s="32">
        <v>0</v>
      </c>
      <c r="N36" s="32">
        <v>0</v>
      </c>
      <c r="O36" s="32">
        <v>0</v>
      </c>
      <c r="P36" s="32">
        <v>0</v>
      </c>
      <c r="Q36" s="32">
        <v>0</v>
      </c>
      <c r="R36" s="32">
        <v>0</v>
      </c>
      <c r="S36" s="32">
        <v>0</v>
      </c>
      <c r="T36" s="32">
        <v>0</v>
      </c>
      <c r="U36" s="32">
        <v>0</v>
      </c>
      <c r="V36" s="32">
        <v>0</v>
      </c>
      <c r="W36" s="32">
        <v>0</v>
      </c>
      <c r="X36" s="32">
        <v>0</v>
      </c>
      <c r="Y36" s="32">
        <v>0</v>
      </c>
      <c r="Z36" s="2">
        <f t="shared" si="2"/>
        <v>0</v>
      </c>
    </row>
    <row r="37" spans="1:26" x14ac:dyDescent="0.2">
      <c r="A37" t="s">
        <v>10</v>
      </c>
      <c r="B37" s="32">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2">
        <f t="shared" si="2"/>
        <v>0</v>
      </c>
    </row>
    <row r="38" spans="1:26" x14ac:dyDescent="0.2">
      <c r="A38" t="s">
        <v>11</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2">
        <f t="shared" si="2"/>
        <v>0</v>
      </c>
    </row>
    <row r="39" spans="1:26" x14ac:dyDescent="0.2">
      <c r="A39" t="s">
        <v>12</v>
      </c>
      <c r="B39" s="32">
        <v>0</v>
      </c>
      <c r="C39" s="32">
        <v>0</v>
      </c>
      <c r="D39" s="32">
        <v>0</v>
      </c>
      <c r="E39" s="32">
        <v>0</v>
      </c>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2">
        <f t="shared" si="2"/>
        <v>0</v>
      </c>
    </row>
    <row r="40" spans="1:26" x14ac:dyDescent="0.2">
      <c r="A40" t="s">
        <v>13</v>
      </c>
      <c r="B40" s="32">
        <v>0</v>
      </c>
      <c r="C40" s="32">
        <v>0</v>
      </c>
      <c r="D40" s="32">
        <v>0</v>
      </c>
      <c r="E40" s="32">
        <v>0</v>
      </c>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2">
        <f t="shared" si="2"/>
        <v>0</v>
      </c>
    </row>
    <row r="41" spans="1:26" x14ac:dyDescent="0.2">
      <c r="A41" t="s">
        <v>14</v>
      </c>
      <c r="B41" s="32">
        <v>76301.758000000002</v>
      </c>
      <c r="C41" s="32">
        <v>0</v>
      </c>
      <c r="D41" s="32">
        <v>324819.53450000001</v>
      </c>
      <c r="E41" s="32">
        <v>805772.6466249997</v>
      </c>
      <c r="F41" s="32">
        <v>160205.14362499997</v>
      </c>
      <c r="G41" s="32">
        <v>3811475.9117500004</v>
      </c>
      <c r="H41" s="32">
        <v>1716474.1515624998</v>
      </c>
      <c r="I41" s="32">
        <v>345371.99034374987</v>
      </c>
      <c r="J41" s="32">
        <v>40226.335500000001</v>
      </c>
      <c r="K41" s="32">
        <v>67112.512982421889</v>
      </c>
      <c r="L41" s="32">
        <v>906403.17150000005</v>
      </c>
      <c r="M41" s="32">
        <v>0</v>
      </c>
      <c r="N41" s="32">
        <v>0</v>
      </c>
      <c r="O41" s="32">
        <v>0</v>
      </c>
      <c r="P41" s="32">
        <v>353088.12353124993</v>
      </c>
      <c r="Q41" s="32">
        <v>613694.14347656246</v>
      </c>
      <c r="R41" s="32">
        <v>7133928.3495000033</v>
      </c>
      <c r="S41" s="32">
        <v>298068.67949999997</v>
      </c>
      <c r="T41" s="32">
        <v>152779.84649218756</v>
      </c>
      <c r="U41" s="32">
        <v>560570.28787500015</v>
      </c>
      <c r="V41" s="32">
        <v>638.32468749999998</v>
      </c>
      <c r="W41" s="32">
        <v>563484.98600000003</v>
      </c>
      <c r="X41" s="32">
        <v>0</v>
      </c>
      <c r="Y41" s="32">
        <v>117147.84675000001</v>
      </c>
      <c r="Z41" s="2">
        <f t="shared" si="2"/>
        <v>18047563.744201176</v>
      </c>
    </row>
    <row r="42" spans="1:26" x14ac:dyDescent="0.2">
      <c r="A42" t="s">
        <v>15</v>
      </c>
      <c r="B42" s="32">
        <v>0</v>
      </c>
      <c r="C42" s="32">
        <v>0</v>
      </c>
      <c r="D42" s="32">
        <v>0</v>
      </c>
      <c r="E42" s="32">
        <v>0</v>
      </c>
      <c r="F42" s="32">
        <v>0</v>
      </c>
      <c r="G42" s="32">
        <v>0</v>
      </c>
      <c r="H42" s="32">
        <v>0</v>
      </c>
      <c r="I42" s="32">
        <v>0</v>
      </c>
      <c r="J42" s="32">
        <v>0</v>
      </c>
      <c r="K42" s="32">
        <v>412.02018750000002</v>
      </c>
      <c r="L42" s="32">
        <v>21.235248046875</v>
      </c>
      <c r="M42" s="32">
        <v>0</v>
      </c>
      <c r="N42" s="32">
        <v>0</v>
      </c>
      <c r="O42" s="32">
        <v>1057.1842233886721</v>
      </c>
      <c r="P42" s="32">
        <v>72.450193359375007</v>
      </c>
      <c r="Q42" s="32">
        <v>0</v>
      </c>
      <c r="R42" s="32">
        <v>6469.8329999999996</v>
      </c>
      <c r="S42" s="32">
        <v>0</v>
      </c>
      <c r="T42" s="32">
        <v>0</v>
      </c>
      <c r="U42" s="32">
        <v>0</v>
      </c>
      <c r="V42" s="32">
        <v>0</v>
      </c>
      <c r="W42" s="32">
        <v>0</v>
      </c>
      <c r="X42" s="32">
        <v>0</v>
      </c>
      <c r="Y42" s="32">
        <v>2131.4380000000001</v>
      </c>
      <c r="Z42" s="2">
        <f t="shared" si="2"/>
        <v>10164.160852294921</v>
      </c>
    </row>
    <row r="43" spans="1:26" x14ac:dyDescent="0.2">
      <c r="A43" t="s">
        <v>16</v>
      </c>
      <c r="B43" s="32">
        <v>0</v>
      </c>
      <c r="C43" s="32">
        <v>0</v>
      </c>
      <c r="D43" s="32">
        <v>0</v>
      </c>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2">
        <f t="shared" si="2"/>
        <v>0</v>
      </c>
    </row>
    <row r="44" spans="1:26" x14ac:dyDescent="0.2">
      <c r="A44" t="s">
        <v>17</v>
      </c>
      <c r="B44" s="32">
        <v>268901.57800000004</v>
      </c>
      <c r="C44" s="32">
        <v>0</v>
      </c>
      <c r="D44" s="32">
        <v>292.90584374999997</v>
      </c>
      <c r="E44" s="32">
        <v>0</v>
      </c>
      <c r="F44" s="32">
        <v>0</v>
      </c>
      <c r="G44" s="32">
        <v>236.99410937499999</v>
      </c>
      <c r="H44" s="32">
        <v>23749.543750000004</v>
      </c>
      <c r="I44" s="32">
        <v>4827.0112499999996</v>
      </c>
      <c r="J44" s="32">
        <v>163129.78349999999</v>
      </c>
      <c r="K44" s="32">
        <v>45079.953953124997</v>
      </c>
      <c r="L44" s="32">
        <v>0</v>
      </c>
      <c r="M44" s="32">
        <v>0</v>
      </c>
      <c r="N44" s="32">
        <v>0</v>
      </c>
      <c r="O44" s="32">
        <v>534087.36800000002</v>
      </c>
      <c r="P44" s="32">
        <v>20602.53</v>
      </c>
      <c r="Q44" s="32">
        <v>72401.42581250002</v>
      </c>
      <c r="R44" s="32">
        <v>260910.695875</v>
      </c>
      <c r="S44" s="32">
        <v>4985.7595000000001</v>
      </c>
      <c r="T44" s="32">
        <v>632929.54005468765</v>
      </c>
      <c r="U44" s="32">
        <v>2104615.6193125001</v>
      </c>
      <c r="V44" s="32">
        <v>0</v>
      </c>
      <c r="W44" s="32">
        <v>0</v>
      </c>
      <c r="X44" s="32">
        <v>13177.527781250001</v>
      </c>
      <c r="Y44" s="32">
        <v>4995.34825</v>
      </c>
      <c r="Z44" s="2">
        <f t="shared" si="2"/>
        <v>4154923.5849921876</v>
      </c>
    </row>
    <row r="45" spans="1:26" x14ac:dyDescent="0.2">
      <c r="A45" t="s">
        <v>18</v>
      </c>
      <c r="B45" s="32">
        <v>0</v>
      </c>
      <c r="C45" s="32">
        <v>0</v>
      </c>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2">
        <f t="shared" si="2"/>
        <v>0</v>
      </c>
    </row>
    <row r="46" spans="1:26" x14ac:dyDescent="0.2">
      <c r="A46" t="s">
        <v>19</v>
      </c>
      <c r="B46" s="32">
        <v>0</v>
      </c>
      <c r="C46" s="32">
        <v>0</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2">
        <f t="shared" si="2"/>
        <v>0</v>
      </c>
    </row>
    <row r="47" spans="1:26" x14ac:dyDescent="0.2">
      <c r="A47" t="s">
        <v>20</v>
      </c>
      <c r="B47" s="32">
        <v>0</v>
      </c>
      <c r="C47" s="32">
        <v>40544.072</v>
      </c>
      <c r="D47" s="32">
        <v>0</v>
      </c>
      <c r="E47" s="32">
        <v>1126170.5759999999</v>
      </c>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2">
        <f t="shared" si="2"/>
        <v>1166714.6479999998</v>
      </c>
    </row>
    <row r="48" spans="1:26" x14ac:dyDescent="0.2">
      <c r="A48" t="s">
        <v>21</v>
      </c>
      <c r="B48" s="32">
        <v>0</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2">
        <f t="shared" si="2"/>
        <v>0</v>
      </c>
    </row>
    <row r="49" spans="1:26" x14ac:dyDescent="0.2">
      <c r="A49" t="s">
        <v>22</v>
      </c>
      <c r="B49" s="32">
        <v>0</v>
      </c>
      <c r="C49" s="32">
        <v>0</v>
      </c>
      <c r="D49" s="32">
        <v>0</v>
      </c>
      <c r="E49" s="32">
        <v>0</v>
      </c>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2">
        <f t="shared" si="2"/>
        <v>0</v>
      </c>
    </row>
    <row r="50" spans="1:26" x14ac:dyDescent="0.2">
      <c r="A50" t="s">
        <v>23</v>
      </c>
      <c r="B50" s="32">
        <v>0</v>
      </c>
      <c r="C50" s="32">
        <v>0</v>
      </c>
      <c r="D50" s="32">
        <v>0</v>
      </c>
      <c r="E50" s="32">
        <v>0</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2">
        <f t="shared" si="2"/>
        <v>0</v>
      </c>
    </row>
    <row r="51" spans="1:26" x14ac:dyDescent="0.2">
      <c r="A51" t="s">
        <v>24</v>
      </c>
      <c r="B51" s="32">
        <v>0</v>
      </c>
      <c r="C51" s="32">
        <v>0</v>
      </c>
      <c r="D51" s="32">
        <v>0</v>
      </c>
      <c r="E51" s="32">
        <v>0</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2">
        <f t="shared" si="2"/>
        <v>0</v>
      </c>
    </row>
    <row r="52" spans="1:26" x14ac:dyDescent="0.2">
      <c r="A52" t="s">
        <v>25</v>
      </c>
      <c r="B52" s="32">
        <v>0</v>
      </c>
      <c r="C52" s="32">
        <v>0</v>
      </c>
      <c r="D52" s="32">
        <v>0</v>
      </c>
      <c r="E52" s="32">
        <v>0</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2">
        <f t="shared" si="2"/>
        <v>0</v>
      </c>
    </row>
    <row r="53" spans="1:26" x14ac:dyDescent="0.2">
      <c r="A53" t="s">
        <v>50</v>
      </c>
      <c r="B53" s="2">
        <f t="shared" ref="B53:Z53" si="3">SUM(B30:B52)</f>
        <v>17114144.120000001</v>
      </c>
      <c r="C53" s="2">
        <f t="shared" si="3"/>
        <v>29050088.147914063</v>
      </c>
      <c r="D53" s="2">
        <f t="shared" si="3"/>
        <v>577494.86803125008</v>
      </c>
      <c r="E53" s="2">
        <f t="shared" si="3"/>
        <v>8500194.0718750004</v>
      </c>
      <c r="F53" s="2">
        <f t="shared" si="3"/>
        <v>20584758.565742183</v>
      </c>
      <c r="G53" s="2">
        <f t="shared" si="3"/>
        <v>7813756.8233593758</v>
      </c>
      <c r="H53" s="2">
        <f t="shared" si="3"/>
        <v>10686235.805078126</v>
      </c>
      <c r="I53" s="2">
        <f t="shared" si="3"/>
        <v>9532195.0335937496</v>
      </c>
      <c r="J53" s="2">
        <f t="shared" si="3"/>
        <v>2101738.13</v>
      </c>
      <c r="K53" s="2">
        <f t="shared" si="3"/>
        <v>4627710.5757558588</v>
      </c>
      <c r="L53" s="2">
        <f t="shared" si="3"/>
        <v>15228675.350748044</v>
      </c>
      <c r="M53" s="2">
        <f t="shared" si="3"/>
        <v>1594006.0620019529</v>
      </c>
      <c r="N53" s="2">
        <f t="shared" si="3"/>
        <v>1777021.2391054688</v>
      </c>
      <c r="O53" s="2">
        <f t="shared" si="3"/>
        <v>7251205.6524421386</v>
      </c>
      <c r="P53" s="2">
        <f t="shared" si="3"/>
        <v>17172427.741818357</v>
      </c>
      <c r="Q53" s="2">
        <f t="shared" si="3"/>
        <v>14437900.762351561</v>
      </c>
      <c r="R53" s="2">
        <f t="shared" si="3"/>
        <v>71797574.002312511</v>
      </c>
      <c r="S53" s="2">
        <f t="shared" si="3"/>
        <v>46463243.874999985</v>
      </c>
      <c r="T53" s="2">
        <f t="shared" si="3"/>
        <v>9280858.0032968763</v>
      </c>
      <c r="U53" s="2">
        <f t="shared" si="3"/>
        <v>11629352.041109374</v>
      </c>
      <c r="V53" s="2">
        <f t="shared" si="3"/>
        <v>22723707.918687504</v>
      </c>
      <c r="W53" s="2">
        <f t="shared" si="3"/>
        <v>25475038.455687497</v>
      </c>
      <c r="X53" s="2">
        <f t="shared" si="3"/>
        <v>264250.4769375</v>
      </c>
      <c r="Y53" s="2">
        <f t="shared" si="3"/>
        <v>1973562.405</v>
      </c>
      <c r="Z53" s="2">
        <f t="shared" si="3"/>
        <v>357657140.12784839</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33">
        <v>0</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2">
        <f t="shared" ref="Z57:Z79" si="4">SUM(B57:Y57)</f>
        <v>0</v>
      </c>
    </row>
    <row r="58" spans="1:26" x14ac:dyDescent="0.2">
      <c r="A58" t="s">
        <v>4</v>
      </c>
      <c r="B58" s="33">
        <v>0</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2">
        <f t="shared" si="4"/>
        <v>0</v>
      </c>
    </row>
    <row r="59" spans="1:26" x14ac:dyDescent="0.2">
      <c r="A59" t="s">
        <v>5</v>
      </c>
      <c r="B59" s="33">
        <v>0</v>
      </c>
      <c r="C59" s="33">
        <v>0</v>
      </c>
      <c r="D59" s="33">
        <v>0</v>
      </c>
      <c r="E59" s="33">
        <v>0</v>
      </c>
      <c r="F59" s="33">
        <v>0</v>
      </c>
      <c r="G59" s="33">
        <v>0</v>
      </c>
      <c r="H59" s="33">
        <v>0</v>
      </c>
      <c r="I59" s="33">
        <v>0</v>
      </c>
      <c r="J59" s="33">
        <v>0</v>
      </c>
      <c r="K59" s="33">
        <v>0</v>
      </c>
      <c r="L59" s="33">
        <v>0</v>
      </c>
      <c r="M59" s="33">
        <v>0</v>
      </c>
      <c r="N59" s="33">
        <v>0</v>
      </c>
      <c r="O59" s="33">
        <v>0</v>
      </c>
      <c r="P59" s="33">
        <v>0</v>
      </c>
      <c r="Q59" s="33">
        <v>0</v>
      </c>
      <c r="R59" s="33">
        <v>0</v>
      </c>
      <c r="S59" s="33">
        <v>0</v>
      </c>
      <c r="T59" s="33">
        <v>0</v>
      </c>
      <c r="U59" s="33">
        <v>0</v>
      </c>
      <c r="V59" s="33">
        <v>0</v>
      </c>
      <c r="W59" s="33">
        <v>0</v>
      </c>
      <c r="X59" s="33">
        <v>0</v>
      </c>
      <c r="Y59" s="33">
        <v>0</v>
      </c>
      <c r="Z59" s="2">
        <f t="shared" si="4"/>
        <v>0</v>
      </c>
    </row>
    <row r="60" spans="1:26" x14ac:dyDescent="0.2">
      <c r="A60" t="s">
        <v>6</v>
      </c>
      <c r="B60" s="33">
        <v>0</v>
      </c>
      <c r="C60" s="33">
        <v>0</v>
      </c>
      <c r="D60" s="33">
        <v>0</v>
      </c>
      <c r="E60" s="33">
        <v>0</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2">
        <f t="shared" si="4"/>
        <v>0</v>
      </c>
    </row>
    <row r="61" spans="1:26" x14ac:dyDescent="0.2">
      <c r="A61" t="s">
        <v>7</v>
      </c>
      <c r="B61" s="33">
        <v>20.699023437499999</v>
      </c>
      <c r="C61" s="33">
        <v>0</v>
      </c>
      <c r="D61" s="33">
        <v>0</v>
      </c>
      <c r="E61" s="33">
        <v>402.56502471923829</v>
      </c>
      <c r="F61" s="33">
        <v>284.87492089843755</v>
      </c>
      <c r="G61" s="33">
        <v>402.75812500000006</v>
      </c>
      <c r="H61" s="33">
        <v>3120.2642722167966</v>
      </c>
      <c r="I61" s="33">
        <v>85.324328124999994</v>
      </c>
      <c r="J61" s="33">
        <v>1821.7215068359374</v>
      </c>
      <c r="K61" s="33">
        <v>0</v>
      </c>
      <c r="L61" s="33">
        <v>1553.8611249999999</v>
      </c>
      <c r="M61" s="33">
        <v>0</v>
      </c>
      <c r="N61" s="33">
        <v>0</v>
      </c>
      <c r="O61" s="33">
        <v>0</v>
      </c>
      <c r="P61" s="33">
        <v>442.04467578124996</v>
      </c>
      <c r="Q61" s="33">
        <v>1664.71656640625</v>
      </c>
      <c r="R61" s="33">
        <v>3891.8764838867191</v>
      </c>
      <c r="S61" s="33">
        <v>0</v>
      </c>
      <c r="T61" s="33">
        <v>5822.6884931640616</v>
      </c>
      <c r="U61" s="33">
        <v>1071.4250600585938</v>
      </c>
      <c r="V61" s="33">
        <v>93.124007812499997</v>
      </c>
      <c r="W61" s="33">
        <v>166.28043750000001</v>
      </c>
      <c r="X61" s="33">
        <v>0</v>
      </c>
      <c r="Y61" s="33">
        <v>354.88928125000001</v>
      </c>
      <c r="Z61" s="2">
        <f t="shared" si="4"/>
        <v>21199.113332092289</v>
      </c>
    </row>
    <row r="62" spans="1:26" x14ac:dyDescent="0.2">
      <c r="A62" t="s">
        <v>8</v>
      </c>
      <c r="B62" s="33">
        <v>0</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2">
        <f t="shared" si="4"/>
        <v>0</v>
      </c>
    </row>
    <row r="63" spans="1:26" x14ac:dyDescent="0.2">
      <c r="A63" t="s">
        <v>9</v>
      </c>
      <c r="B63" s="33">
        <v>0</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2">
        <f t="shared" si="4"/>
        <v>0</v>
      </c>
    </row>
    <row r="64" spans="1:26" x14ac:dyDescent="0.2">
      <c r="A64" t="s">
        <v>10</v>
      </c>
      <c r="B64" s="33">
        <v>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2">
        <f t="shared" si="4"/>
        <v>0</v>
      </c>
    </row>
    <row r="65" spans="1:26" x14ac:dyDescent="0.2">
      <c r="A65" t="s">
        <v>11</v>
      </c>
      <c r="B65" s="33">
        <v>0</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2">
        <f t="shared" si="4"/>
        <v>0</v>
      </c>
    </row>
    <row r="66" spans="1:26" x14ac:dyDescent="0.2">
      <c r="A66" t="s">
        <v>12</v>
      </c>
      <c r="B66" s="33">
        <v>0</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2">
        <f t="shared" si="4"/>
        <v>0</v>
      </c>
    </row>
    <row r="67" spans="1:26" x14ac:dyDescent="0.2">
      <c r="A67" t="s">
        <v>13</v>
      </c>
      <c r="B67" s="33">
        <v>0</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2">
        <f t="shared" si="4"/>
        <v>0</v>
      </c>
    </row>
    <row r="68" spans="1:26" x14ac:dyDescent="0.2">
      <c r="A68" t="s">
        <v>14</v>
      </c>
      <c r="B68" s="33">
        <v>0</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2">
        <f t="shared" si="4"/>
        <v>0</v>
      </c>
    </row>
    <row r="69" spans="1:26" x14ac:dyDescent="0.2">
      <c r="A69" t="s">
        <v>15</v>
      </c>
      <c r="B69" s="33">
        <v>0</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2">
        <f t="shared" si="4"/>
        <v>0</v>
      </c>
    </row>
    <row r="70" spans="1:26" x14ac:dyDescent="0.2">
      <c r="A70" t="s">
        <v>16</v>
      </c>
      <c r="B70" s="33">
        <v>0</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2">
        <f t="shared" si="4"/>
        <v>0</v>
      </c>
    </row>
    <row r="71" spans="1:26" x14ac:dyDescent="0.2">
      <c r="A71" t="s">
        <v>17</v>
      </c>
      <c r="B71" s="33">
        <v>0</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2">
        <f t="shared" si="4"/>
        <v>0</v>
      </c>
    </row>
    <row r="72" spans="1:26" x14ac:dyDescent="0.2">
      <c r="A72" t="s">
        <v>18</v>
      </c>
      <c r="B72" s="33">
        <v>0</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2">
        <f t="shared" si="4"/>
        <v>0</v>
      </c>
    </row>
    <row r="73" spans="1:26" x14ac:dyDescent="0.2">
      <c r="A73" t="s">
        <v>19</v>
      </c>
      <c r="B73" s="33">
        <v>0</v>
      </c>
      <c r="C73" s="33">
        <v>0</v>
      </c>
      <c r="D73" s="33">
        <v>0</v>
      </c>
      <c r="E73" s="33">
        <v>0</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2">
        <f t="shared" si="4"/>
        <v>0</v>
      </c>
    </row>
    <row r="74" spans="1:26" x14ac:dyDescent="0.2">
      <c r="A74" t="s">
        <v>20</v>
      </c>
      <c r="B74" s="33">
        <v>0</v>
      </c>
      <c r="C74" s="33">
        <v>0</v>
      </c>
      <c r="D74" s="33">
        <v>0</v>
      </c>
      <c r="E74" s="33">
        <v>0</v>
      </c>
      <c r="F74" s="33">
        <v>0</v>
      </c>
      <c r="G74" s="33">
        <v>0</v>
      </c>
      <c r="H74" s="33">
        <v>0</v>
      </c>
      <c r="I74" s="33">
        <v>0</v>
      </c>
      <c r="J74" s="33">
        <v>0</v>
      </c>
      <c r="K74" s="33">
        <v>0</v>
      </c>
      <c r="L74" s="33">
        <v>0</v>
      </c>
      <c r="M74" s="33">
        <v>0</v>
      </c>
      <c r="N74" s="33">
        <v>0</v>
      </c>
      <c r="O74" s="33">
        <v>0</v>
      </c>
      <c r="P74" s="33">
        <v>0</v>
      </c>
      <c r="Q74" s="33">
        <v>0</v>
      </c>
      <c r="R74" s="33">
        <v>0</v>
      </c>
      <c r="S74" s="33">
        <v>0</v>
      </c>
      <c r="T74" s="33">
        <v>0</v>
      </c>
      <c r="U74" s="33">
        <v>0</v>
      </c>
      <c r="V74" s="33">
        <v>0</v>
      </c>
      <c r="W74" s="33">
        <v>0</v>
      </c>
      <c r="X74" s="33">
        <v>0</v>
      </c>
      <c r="Y74" s="33">
        <v>0</v>
      </c>
      <c r="Z74" s="2">
        <f t="shared" si="4"/>
        <v>0</v>
      </c>
    </row>
    <row r="75" spans="1:26" x14ac:dyDescent="0.2">
      <c r="A75" t="s">
        <v>21</v>
      </c>
      <c r="B75" s="33">
        <v>0</v>
      </c>
      <c r="C75" s="33">
        <v>0</v>
      </c>
      <c r="D75" s="33">
        <v>0</v>
      </c>
      <c r="E75" s="33">
        <v>0</v>
      </c>
      <c r="F75" s="33">
        <v>0</v>
      </c>
      <c r="G75" s="33">
        <v>0</v>
      </c>
      <c r="H75" s="33">
        <v>0</v>
      </c>
      <c r="I75" s="33">
        <v>0</v>
      </c>
      <c r="J75" s="33">
        <v>0</v>
      </c>
      <c r="K75" s="33">
        <v>0</v>
      </c>
      <c r="L75" s="33">
        <v>0</v>
      </c>
      <c r="M75" s="33">
        <v>0</v>
      </c>
      <c r="N75" s="33">
        <v>0</v>
      </c>
      <c r="O75" s="33">
        <v>0</v>
      </c>
      <c r="P75" s="33">
        <v>0</v>
      </c>
      <c r="Q75" s="33">
        <v>0</v>
      </c>
      <c r="R75" s="33">
        <v>0</v>
      </c>
      <c r="S75" s="33">
        <v>0</v>
      </c>
      <c r="T75" s="33">
        <v>0</v>
      </c>
      <c r="U75" s="33">
        <v>0</v>
      </c>
      <c r="V75" s="33">
        <v>0</v>
      </c>
      <c r="W75" s="33">
        <v>0</v>
      </c>
      <c r="X75" s="33">
        <v>0</v>
      </c>
      <c r="Y75" s="33">
        <v>0</v>
      </c>
      <c r="Z75" s="2">
        <f t="shared" si="4"/>
        <v>0</v>
      </c>
    </row>
    <row r="76" spans="1:26" x14ac:dyDescent="0.2">
      <c r="A76" t="s">
        <v>22</v>
      </c>
      <c r="B76" s="33">
        <v>0</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2">
        <f t="shared" si="4"/>
        <v>0</v>
      </c>
    </row>
    <row r="77" spans="1:26" x14ac:dyDescent="0.2">
      <c r="A77" t="s">
        <v>23</v>
      </c>
      <c r="B77" s="33">
        <v>0</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2">
        <f t="shared" si="4"/>
        <v>0</v>
      </c>
    </row>
    <row r="78" spans="1:26" x14ac:dyDescent="0.2">
      <c r="A78" t="s">
        <v>24</v>
      </c>
      <c r="B78" s="33">
        <v>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2">
        <f t="shared" si="4"/>
        <v>0</v>
      </c>
    </row>
    <row r="79" spans="1:26" x14ac:dyDescent="0.2">
      <c r="A79" t="s">
        <v>25</v>
      </c>
      <c r="B79" s="33">
        <v>0</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2">
        <f t="shared" si="4"/>
        <v>0</v>
      </c>
    </row>
    <row r="80" spans="1:26" x14ac:dyDescent="0.2">
      <c r="A80" t="s">
        <v>50</v>
      </c>
      <c r="B80" s="2">
        <f t="shared" ref="B80:Z80" si="5">SUM(B57:B79)</f>
        <v>20.699023437499999</v>
      </c>
      <c r="C80" s="2">
        <f t="shared" si="5"/>
        <v>0</v>
      </c>
      <c r="D80" s="2">
        <f t="shared" si="5"/>
        <v>0</v>
      </c>
      <c r="E80" s="2">
        <f t="shared" si="5"/>
        <v>402.56502471923829</v>
      </c>
      <c r="F80" s="2">
        <f t="shared" si="5"/>
        <v>284.87492089843755</v>
      </c>
      <c r="G80" s="2">
        <f t="shared" si="5"/>
        <v>402.75812500000006</v>
      </c>
      <c r="H80" s="2">
        <f t="shared" si="5"/>
        <v>3120.2642722167966</v>
      </c>
      <c r="I80" s="2">
        <f t="shared" si="5"/>
        <v>85.324328124999994</v>
      </c>
      <c r="J80" s="2">
        <f t="shared" si="5"/>
        <v>1821.7215068359374</v>
      </c>
      <c r="K80" s="2">
        <f t="shared" si="5"/>
        <v>0</v>
      </c>
      <c r="L80" s="2">
        <f t="shared" si="5"/>
        <v>1553.8611249999999</v>
      </c>
      <c r="M80" s="2">
        <f t="shared" si="5"/>
        <v>0</v>
      </c>
      <c r="N80" s="2">
        <f t="shared" si="5"/>
        <v>0</v>
      </c>
      <c r="O80" s="2">
        <f t="shared" si="5"/>
        <v>0</v>
      </c>
      <c r="P80" s="2">
        <f t="shared" si="5"/>
        <v>442.04467578124996</v>
      </c>
      <c r="Q80" s="2">
        <f t="shared" si="5"/>
        <v>1664.71656640625</v>
      </c>
      <c r="R80" s="2">
        <f t="shared" si="5"/>
        <v>3891.8764838867191</v>
      </c>
      <c r="S80" s="2">
        <f t="shared" si="5"/>
        <v>0</v>
      </c>
      <c r="T80" s="2">
        <f t="shared" si="5"/>
        <v>5822.6884931640616</v>
      </c>
      <c r="U80" s="2">
        <f t="shared" si="5"/>
        <v>1071.4250600585938</v>
      </c>
      <c r="V80" s="2">
        <f t="shared" si="5"/>
        <v>93.124007812499997</v>
      </c>
      <c r="W80" s="2">
        <f t="shared" si="5"/>
        <v>166.28043750000001</v>
      </c>
      <c r="X80" s="2">
        <f t="shared" si="5"/>
        <v>0</v>
      </c>
      <c r="Y80" s="2">
        <f t="shared" si="5"/>
        <v>354.88928125000001</v>
      </c>
      <c r="Z80" s="2">
        <f t="shared" si="5"/>
        <v>21199.113332092289</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
        <f t="shared" ref="Z84:Z106" si="6">SUM(B84:Y84)</f>
        <v>0</v>
      </c>
    </row>
    <row r="85" spans="1:26" x14ac:dyDescent="0.2">
      <c r="A85" t="s">
        <v>4</v>
      </c>
      <c r="B85" s="24">
        <v>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
        <f t="shared" si="6"/>
        <v>0</v>
      </c>
    </row>
    <row r="86" spans="1:26" x14ac:dyDescent="0.2">
      <c r="A86" t="s">
        <v>5</v>
      </c>
      <c r="B86" s="24">
        <v>0</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
        <f t="shared" si="6"/>
        <v>0</v>
      </c>
    </row>
    <row r="87" spans="1:26" x14ac:dyDescent="0.2">
      <c r="A87" t="s">
        <v>6</v>
      </c>
      <c r="B87" s="24">
        <v>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
        <f t="shared" si="6"/>
        <v>0</v>
      </c>
    </row>
    <row r="88" spans="1:26" x14ac:dyDescent="0.2">
      <c r="A88" t="s">
        <v>7</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
        <f t="shared" si="6"/>
        <v>0</v>
      </c>
    </row>
    <row r="89" spans="1:26" x14ac:dyDescent="0.2">
      <c r="A89" t="s">
        <v>8</v>
      </c>
      <c r="B89" s="24">
        <v>0</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
        <f t="shared" si="6"/>
        <v>0</v>
      </c>
    </row>
    <row r="90" spans="1:26" x14ac:dyDescent="0.2">
      <c r="A90" t="s">
        <v>9</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
        <f t="shared" si="6"/>
        <v>0</v>
      </c>
    </row>
    <row r="91" spans="1:26" x14ac:dyDescent="0.2">
      <c r="A91" t="s">
        <v>10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
        <f t="shared" si="6"/>
        <v>0</v>
      </c>
    </row>
    <row r="92" spans="1:26" x14ac:dyDescent="0.2">
      <c r="A92" t="s">
        <v>11</v>
      </c>
      <c r="B92" s="24">
        <v>0</v>
      </c>
      <c r="C92" s="24">
        <v>0</v>
      </c>
      <c r="D92" s="24">
        <v>0</v>
      </c>
      <c r="E92" s="24">
        <v>0</v>
      </c>
      <c r="F92" s="24">
        <v>0</v>
      </c>
      <c r="G92" s="24">
        <v>0</v>
      </c>
      <c r="H92" s="24">
        <v>0</v>
      </c>
      <c r="I92" s="24">
        <v>0</v>
      </c>
      <c r="J92" s="24">
        <v>0</v>
      </c>
      <c r="K92" s="24">
        <v>0</v>
      </c>
      <c r="L92" s="24">
        <v>0</v>
      </c>
      <c r="M92" s="24">
        <v>0</v>
      </c>
      <c r="N92" s="24">
        <v>0</v>
      </c>
      <c r="O92" s="24">
        <v>0</v>
      </c>
      <c r="P92" s="24">
        <v>0</v>
      </c>
      <c r="Q92" s="24">
        <v>0</v>
      </c>
      <c r="R92" s="24">
        <v>0</v>
      </c>
      <c r="S92" s="24">
        <v>0</v>
      </c>
      <c r="T92" s="24">
        <v>0</v>
      </c>
      <c r="U92" s="24">
        <v>0</v>
      </c>
      <c r="V92" s="24">
        <v>0</v>
      </c>
      <c r="W92" s="24">
        <v>0</v>
      </c>
      <c r="X92" s="24">
        <v>0</v>
      </c>
      <c r="Y92" s="24">
        <v>0</v>
      </c>
      <c r="Z92" s="2">
        <f t="shared" si="6"/>
        <v>0</v>
      </c>
    </row>
    <row r="93" spans="1:26" x14ac:dyDescent="0.2">
      <c r="A93" t="s">
        <v>12</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
        <f t="shared" si="6"/>
        <v>0</v>
      </c>
    </row>
    <row r="94" spans="1:26" x14ac:dyDescent="0.2">
      <c r="A94" t="s">
        <v>13</v>
      </c>
      <c r="B94" s="24">
        <v>0</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
        <f t="shared" si="6"/>
        <v>0</v>
      </c>
    </row>
    <row r="95" spans="1:26" x14ac:dyDescent="0.2">
      <c r="A95" t="s">
        <v>14</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
        <f t="shared" si="6"/>
        <v>0</v>
      </c>
    </row>
    <row r="96" spans="1:26" x14ac:dyDescent="0.2">
      <c r="A96" t="s">
        <v>15</v>
      </c>
      <c r="B96" s="24">
        <v>0</v>
      </c>
      <c r="C96" s="24">
        <v>0</v>
      </c>
      <c r="D96" s="24">
        <v>0</v>
      </c>
      <c r="E96" s="24">
        <v>0</v>
      </c>
      <c r="F96" s="24">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
        <f t="shared" si="6"/>
        <v>0</v>
      </c>
    </row>
    <row r="97" spans="1:26" x14ac:dyDescent="0.2">
      <c r="A97" t="s">
        <v>16</v>
      </c>
      <c r="B97" s="24">
        <v>0</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
        <f t="shared" si="6"/>
        <v>0</v>
      </c>
    </row>
    <row r="98" spans="1:26" x14ac:dyDescent="0.2">
      <c r="A98" t="s">
        <v>17</v>
      </c>
      <c r="B98" s="24">
        <v>0</v>
      </c>
      <c r="C98" s="24">
        <v>0</v>
      </c>
      <c r="D98" s="24">
        <v>0</v>
      </c>
      <c r="E98" s="24">
        <v>0</v>
      </c>
      <c r="F98" s="24">
        <v>0</v>
      </c>
      <c r="G98" s="24">
        <v>0</v>
      </c>
      <c r="H98" s="24">
        <v>0</v>
      </c>
      <c r="I98" s="24">
        <v>0</v>
      </c>
      <c r="J98" s="24">
        <v>0</v>
      </c>
      <c r="K98" s="24">
        <v>0</v>
      </c>
      <c r="L98" s="24">
        <v>0</v>
      </c>
      <c r="M98" s="24">
        <v>0</v>
      </c>
      <c r="N98" s="24">
        <v>0</v>
      </c>
      <c r="O98" s="24">
        <v>0</v>
      </c>
      <c r="P98" s="24">
        <v>0</v>
      </c>
      <c r="Q98" s="24">
        <v>0</v>
      </c>
      <c r="R98" s="24">
        <v>0</v>
      </c>
      <c r="S98" s="24">
        <v>0</v>
      </c>
      <c r="T98" s="24">
        <v>0</v>
      </c>
      <c r="U98" s="24">
        <v>0</v>
      </c>
      <c r="V98" s="24">
        <v>0</v>
      </c>
      <c r="W98" s="24">
        <v>0</v>
      </c>
      <c r="X98" s="24">
        <v>0</v>
      </c>
      <c r="Y98" s="24">
        <v>0</v>
      </c>
      <c r="Z98" s="2">
        <f t="shared" si="6"/>
        <v>0</v>
      </c>
    </row>
    <row r="99" spans="1:26" x14ac:dyDescent="0.2">
      <c r="A99" t="s">
        <v>18</v>
      </c>
      <c r="B99" s="24">
        <v>0</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
        <f t="shared" si="6"/>
        <v>0</v>
      </c>
    </row>
    <row r="100" spans="1:26" x14ac:dyDescent="0.2">
      <c r="A100" t="s">
        <v>19</v>
      </c>
      <c r="B100" s="24">
        <v>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
        <f t="shared" si="6"/>
        <v>0</v>
      </c>
    </row>
    <row r="101" spans="1:26" x14ac:dyDescent="0.2">
      <c r="A101" t="s">
        <v>20</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
        <f t="shared" si="6"/>
        <v>0</v>
      </c>
    </row>
    <row r="102" spans="1:26" x14ac:dyDescent="0.2">
      <c r="A102" t="s">
        <v>21</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0</v>
      </c>
      <c r="Z102" s="2">
        <f t="shared" si="6"/>
        <v>0</v>
      </c>
    </row>
    <row r="103" spans="1:26" x14ac:dyDescent="0.2">
      <c r="A103" t="s">
        <v>22</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
        <f t="shared" si="6"/>
        <v>0</v>
      </c>
    </row>
    <row r="104" spans="1:26" x14ac:dyDescent="0.2">
      <c r="A104" t="s">
        <v>23</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
        <f t="shared" si="6"/>
        <v>0</v>
      </c>
    </row>
    <row r="105" spans="1:26" x14ac:dyDescent="0.2">
      <c r="A105" t="s">
        <v>24</v>
      </c>
      <c r="B105" s="24">
        <v>0</v>
      </c>
      <c r="C105" s="24">
        <v>0</v>
      </c>
      <c r="D105" s="24">
        <v>0</v>
      </c>
      <c r="E105" s="24">
        <v>0</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
        <f t="shared" si="6"/>
        <v>0</v>
      </c>
    </row>
    <row r="106" spans="1:26" x14ac:dyDescent="0.2">
      <c r="A106" t="s">
        <v>25</v>
      </c>
      <c r="B106" s="24">
        <v>0</v>
      </c>
      <c r="C106" s="24">
        <v>0</v>
      </c>
      <c r="D106" s="24">
        <v>0</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34">
        <v>0</v>
      </c>
      <c r="C111" s="34">
        <v>0</v>
      </c>
      <c r="D111" s="34">
        <v>0</v>
      </c>
      <c r="E111" s="34">
        <v>0</v>
      </c>
      <c r="F111" s="34">
        <v>0</v>
      </c>
      <c r="G111" s="34">
        <v>0</v>
      </c>
      <c r="H111" s="34">
        <v>0</v>
      </c>
      <c r="I111" s="34">
        <v>0</v>
      </c>
      <c r="J111" s="34">
        <v>0</v>
      </c>
      <c r="K111" s="34">
        <v>0</v>
      </c>
      <c r="L111" s="34">
        <v>0</v>
      </c>
      <c r="M111" s="34">
        <v>0</v>
      </c>
      <c r="N111" s="34">
        <v>0</v>
      </c>
      <c r="O111" s="34">
        <v>0</v>
      </c>
      <c r="P111" s="34">
        <v>0</v>
      </c>
      <c r="Q111" s="34">
        <v>0</v>
      </c>
      <c r="R111" s="34">
        <v>0</v>
      </c>
      <c r="S111" s="34">
        <v>0</v>
      </c>
      <c r="T111" s="34">
        <v>0</v>
      </c>
      <c r="U111" s="34">
        <v>0</v>
      </c>
      <c r="V111" s="34">
        <v>0</v>
      </c>
      <c r="W111" s="34">
        <v>0</v>
      </c>
      <c r="X111" s="34">
        <v>0</v>
      </c>
      <c r="Y111" s="34">
        <v>0</v>
      </c>
      <c r="Z111" s="2">
        <f t="shared" ref="Z111:Z133" si="8">SUM(B111:Y111)</f>
        <v>0</v>
      </c>
    </row>
    <row r="112" spans="1:26" x14ac:dyDescent="0.2">
      <c r="A112" t="s">
        <v>4</v>
      </c>
      <c r="B112" s="34">
        <v>2086538.6650390625</v>
      </c>
      <c r="C112" s="34">
        <v>3602039.2331542969</v>
      </c>
      <c r="D112" s="34">
        <v>367.31243896484375</v>
      </c>
      <c r="E112" s="34">
        <v>806524.62728881836</v>
      </c>
      <c r="F112" s="34">
        <v>2570115.4243164063</v>
      </c>
      <c r="G112" s="34">
        <v>415191.3525390625</v>
      </c>
      <c r="H112" s="34">
        <v>604693.95587158203</v>
      </c>
      <c r="I112" s="34">
        <v>1119624.986328125</v>
      </c>
      <c r="J112" s="34">
        <v>45346.001953125</v>
      </c>
      <c r="K112" s="34">
        <v>486067.45394897461</v>
      </c>
      <c r="L112" s="34">
        <v>1714723.5625</v>
      </c>
      <c r="M112" s="34">
        <v>201958.39917182922</v>
      </c>
      <c r="N112" s="34">
        <v>224572.8359375</v>
      </c>
      <c r="O112" s="34">
        <v>793066.67578125</v>
      </c>
      <c r="P112" s="34">
        <v>2077882.279296875</v>
      </c>
      <c r="Q112" s="34">
        <v>1585221.125</v>
      </c>
      <c r="R112" s="34">
        <v>7316714.6379394531</v>
      </c>
      <c r="S112" s="34">
        <v>5697787.5903320312</v>
      </c>
      <c r="T112" s="34">
        <v>180268.3525390625</v>
      </c>
      <c r="U112" s="34">
        <v>825616.28173828125</v>
      </c>
      <c r="V112" s="34">
        <v>2846812.6259765625</v>
      </c>
      <c r="W112" s="34">
        <v>3013490.6875</v>
      </c>
      <c r="X112" s="34">
        <v>31570.025390625</v>
      </c>
      <c r="Y112" s="34">
        <v>114708.560546875</v>
      </c>
      <c r="Z112" s="2">
        <f t="shared" si="8"/>
        <v>38360902.652528763</v>
      </c>
    </row>
    <row r="113" spans="1:26" x14ac:dyDescent="0.2">
      <c r="A113" t="s">
        <v>5</v>
      </c>
      <c r="B113" s="34">
        <v>0</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2">
        <f t="shared" si="8"/>
        <v>0</v>
      </c>
    </row>
    <row r="114" spans="1:26" x14ac:dyDescent="0.2">
      <c r="A114" t="s">
        <v>6</v>
      </c>
      <c r="B114" s="34">
        <v>0</v>
      </c>
      <c r="C114" s="34">
        <v>75509.430610656738</v>
      </c>
      <c r="D114" s="34">
        <v>31627.437461853027</v>
      </c>
      <c r="E114" s="34">
        <v>0</v>
      </c>
      <c r="F114" s="34">
        <v>651.64633941650391</v>
      </c>
      <c r="G114" s="34">
        <v>1312.6414794921875</v>
      </c>
      <c r="H114" s="34">
        <v>29721.988134384155</v>
      </c>
      <c r="I114" s="34">
        <v>0</v>
      </c>
      <c r="J114" s="34">
        <v>58413.155944824219</v>
      </c>
      <c r="K114" s="34">
        <v>86313.506307601929</v>
      </c>
      <c r="L114" s="34">
        <v>0</v>
      </c>
      <c r="M114" s="34">
        <v>115.08149421215057</v>
      </c>
      <c r="N114" s="34">
        <v>709.91041994094849</v>
      </c>
      <c r="O114" s="34">
        <v>58333.153957366943</v>
      </c>
      <c r="P114" s="34">
        <v>22932.342338562012</v>
      </c>
      <c r="Q114" s="34">
        <v>47634.482387542725</v>
      </c>
      <c r="R114" s="34">
        <v>56491.215843200684</v>
      </c>
      <c r="S114" s="34">
        <v>0</v>
      </c>
      <c r="T114" s="34">
        <v>158078.48254013062</v>
      </c>
      <c r="U114" s="34">
        <v>104937.10335350037</v>
      </c>
      <c r="V114" s="34">
        <v>30294.939697265625</v>
      </c>
      <c r="W114" s="34">
        <v>58086.837471008301</v>
      </c>
      <c r="X114" s="34">
        <v>258.50878524780273</v>
      </c>
      <c r="Y114" s="34">
        <v>96665.62060546875</v>
      </c>
      <c r="Z114" s="2">
        <f t="shared" si="8"/>
        <v>918087.48517167568</v>
      </c>
    </row>
    <row r="115" spans="1:26" x14ac:dyDescent="0.2">
      <c r="A115" t="s">
        <v>7</v>
      </c>
      <c r="B115" s="34">
        <v>39266.10546875</v>
      </c>
      <c r="C115" s="34">
        <v>0</v>
      </c>
      <c r="D115" s="34">
        <v>0</v>
      </c>
      <c r="E115" s="34">
        <v>26153.147499084473</v>
      </c>
      <c r="F115" s="34">
        <v>18507.839538574219</v>
      </c>
      <c r="G115" s="34">
        <v>90837.648498535156</v>
      </c>
      <c r="H115" s="34">
        <v>499672.19914245605</v>
      </c>
      <c r="I115" s="34">
        <v>44370.97265625</v>
      </c>
      <c r="J115" s="34">
        <v>136901.01806640625</v>
      </c>
      <c r="K115" s="34">
        <v>0</v>
      </c>
      <c r="L115" s="34">
        <v>100952.4140625</v>
      </c>
      <c r="M115" s="34">
        <v>0</v>
      </c>
      <c r="N115" s="34">
        <v>0</v>
      </c>
      <c r="O115" s="34">
        <v>0</v>
      </c>
      <c r="P115" s="34">
        <v>28718.625244140625</v>
      </c>
      <c r="Q115" s="34">
        <v>110451.05004882812</v>
      </c>
      <c r="R115" s="34">
        <v>790206.56781005859</v>
      </c>
      <c r="S115" s="34">
        <v>153960.265625</v>
      </c>
      <c r="T115" s="34">
        <v>738598.37396240234</v>
      </c>
      <c r="U115" s="34">
        <v>205835.94937133789</v>
      </c>
      <c r="V115" s="34">
        <v>3469.250244140625</v>
      </c>
      <c r="W115" s="34">
        <v>86470.4375</v>
      </c>
      <c r="X115" s="34">
        <v>0</v>
      </c>
      <c r="Y115" s="34">
        <v>23056.24609375</v>
      </c>
      <c r="Z115" s="2">
        <f t="shared" si="8"/>
        <v>3097428.1108322144</v>
      </c>
    </row>
    <row r="116" spans="1:26" x14ac:dyDescent="0.2">
      <c r="A116" t="s">
        <v>8</v>
      </c>
      <c r="B116" s="34">
        <v>0</v>
      </c>
      <c r="C116" s="34">
        <v>0</v>
      </c>
      <c r="D116" s="34">
        <v>0</v>
      </c>
      <c r="E116" s="34">
        <v>0</v>
      </c>
      <c r="F116" s="34">
        <v>0</v>
      </c>
      <c r="G116" s="34">
        <v>0</v>
      </c>
      <c r="H116" s="34">
        <v>0</v>
      </c>
      <c r="I116" s="34">
        <v>0</v>
      </c>
      <c r="J116" s="34">
        <v>0</v>
      </c>
      <c r="K116" s="34">
        <v>0</v>
      </c>
      <c r="L116" s="34">
        <v>0</v>
      </c>
      <c r="M116" s="34">
        <v>0</v>
      </c>
      <c r="N116" s="34">
        <v>0</v>
      </c>
      <c r="O116" s="34">
        <v>0</v>
      </c>
      <c r="P116" s="34">
        <v>0</v>
      </c>
      <c r="Q116" s="34">
        <v>0</v>
      </c>
      <c r="R116" s="34">
        <v>0</v>
      </c>
      <c r="S116" s="34">
        <v>0</v>
      </c>
      <c r="T116" s="34">
        <v>0</v>
      </c>
      <c r="U116" s="34">
        <v>0</v>
      </c>
      <c r="V116" s="34">
        <v>0</v>
      </c>
      <c r="W116" s="34">
        <v>0</v>
      </c>
      <c r="X116" s="34">
        <v>0</v>
      </c>
      <c r="Y116" s="34">
        <v>0</v>
      </c>
      <c r="Z116" s="2">
        <f t="shared" si="8"/>
        <v>0</v>
      </c>
    </row>
    <row r="117" spans="1:26" x14ac:dyDescent="0.2">
      <c r="A117" t="s">
        <v>9</v>
      </c>
      <c r="B117" s="34">
        <v>0</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2">
        <f t="shared" si="8"/>
        <v>0</v>
      </c>
    </row>
    <row r="118" spans="1:26" x14ac:dyDescent="0.2">
      <c r="A118" t="s">
        <v>10</v>
      </c>
      <c r="B118" s="34">
        <v>0</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2">
        <f t="shared" si="8"/>
        <v>0</v>
      </c>
    </row>
    <row r="119" spans="1:26" x14ac:dyDescent="0.2">
      <c r="A119" t="s">
        <v>11</v>
      </c>
      <c r="B119" s="34">
        <v>0</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2">
        <f t="shared" si="8"/>
        <v>0</v>
      </c>
    </row>
    <row r="120" spans="1:26" x14ac:dyDescent="0.2">
      <c r="A120" t="s">
        <v>12</v>
      </c>
      <c r="B120" s="34">
        <v>0</v>
      </c>
      <c r="C120" s="34">
        <v>0</v>
      </c>
      <c r="D120" s="34">
        <v>0</v>
      </c>
      <c r="E120" s="34">
        <v>0</v>
      </c>
      <c r="F120" s="34">
        <v>0</v>
      </c>
      <c r="G120" s="34">
        <v>0</v>
      </c>
      <c r="H120" s="34">
        <v>0</v>
      </c>
      <c r="I120" s="34">
        <v>0</v>
      </c>
      <c r="J120" s="34">
        <v>0</v>
      </c>
      <c r="K120" s="34">
        <v>0</v>
      </c>
      <c r="L120" s="34">
        <v>0</v>
      </c>
      <c r="M120" s="34">
        <v>0</v>
      </c>
      <c r="N120" s="34">
        <v>0</v>
      </c>
      <c r="O120" s="34">
        <v>0</v>
      </c>
      <c r="P120" s="34">
        <v>0</v>
      </c>
      <c r="Q120" s="34">
        <v>0</v>
      </c>
      <c r="R120" s="34">
        <v>0</v>
      </c>
      <c r="S120" s="34">
        <v>0</v>
      </c>
      <c r="T120" s="34">
        <v>0</v>
      </c>
      <c r="U120" s="34">
        <v>0</v>
      </c>
      <c r="V120" s="34">
        <v>0</v>
      </c>
      <c r="W120" s="34">
        <v>0</v>
      </c>
      <c r="X120" s="34">
        <v>0</v>
      </c>
      <c r="Y120" s="34">
        <v>0</v>
      </c>
      <c r="Z120" s="2">
        <f t="shared" si="8"/>
        <v>0</v>
      </c>
    </row>
    <row r="121" spans="1:26" x14ac:dyDescent="0.2">
      <c r="A121" t="s">
        <v>13</v>
      </c>
      <c r="B121" s="34">
        <v>0</v>
      </c>
      <c r="C121" s="34">
        <v>0</v>
      </c>
      <c r="D121" s="34">
        <v>0</v>
      </c>
      <c r="E121" s="34">
        <v>0</v>
      </c>
      <c r="F121" s="34">
        <v>0</v>
      </c>
      <c r="G121" s="34">
        <v>0</v>
      </c>
      <c r="H121" s="34">
        <v>0</v>
      </c>
      <c r="I121" s="34">
        <v>0</v>
      </c>
      <c r="J121" s="34">
        <v>0</v>
      </c>
      <c r="K121" s="34">
        <v>0</v>
      </c>
      <c r="L121" s="34">
        <v>0</v>
      </c>
      <c r="M121" s="34">
        <v>0</v>
      </c>
      <c r="N121" s="34">
        <v>0</v>
      </c>
      <c r="O121" s="34">
        <v>0</v>
      </c>
      <c r="P121" s="34">
        <v>0</v>
      </c>
      <c r="Q121" s="34">
        <v>0</v>
      </c>
      <c r="R121" s="34">
        <v>0</v>
      </c>
      <c r="S121" s="34">
        <v>0</v>
      </c>
      <c r="T121" s="34">
        <v>0</v>
      </c>
      <c r="U121" s="34">
        <v>0</v>
      </c>
      <c r="V121" s="34">
        <v>0</v>
      </c>
      <c r="W121" s="34">
        <v>0</v>
      </c>
      <c r="X121" s="34">
        <v>0</v>
      </c>
      <c r="Y121" s="34">
        <v>0</v>
      </c>
      <c r="Z121" s="2">
        <f t="shared" si="8"/>
        <v>0</v>
      </c>
    </row>
    <row r="122" spans="1:26" x14ac:dyDescent="0.2">
      <c r="A122" t="s">
        <v>14</v>
      </c>
      <c r="B122" s="34">
        <v>9672.72607421875</v>
      </c>
      <c r="C122" s="34">
        <v>0</v>
      </c>
      <c r="D122" s="34">
        <v>41177.732421875</v>
      </c>
      <c r="E122" s="34">
        <v>102147.10526967049</v>
      </c>
      <c r="F122" s="34">
        <v>20309.211944580078</v>
      </c>
      <c r="G122" s="34">
        <v>483181.91891479492</v>
      </c>
      <c r="H122" s="34">
        <v>217597.50595855713</v>
      </c>
      <c r="I122" s="34">
        <v>43782.862152099609</v>
      </c>
      <c r="J122" s="34">
        <v>5099.5178070068359</v>
      </c>
      <c r="K122" s="34">
        <v>8507.8435940742493</v>
      </c>
      <c r="L122" s="34">
        <v>114904.58441162109</v>
      </c>
      <c r="M122" s="34">
        <v>0</v>
      </c>
      <c r="N122" s="34">
        <v>0</v>
      </c>
      <c r="O122" s="34">
        <v>0</v>
      </c>
      <c r="P122" s="34">
        <v>44760.952980995178</v>
      </c>
      <c r="Q122" s="34">
        <v>77798.832262039185</v>
      </c>
      <c r="R122" s="34">
        <v>904369.43391609192</v>
      </c>
      <c r="S122" s="34">
        <v>37786.147552490234</v>
      </c>
      <c r="T122" s="34">
        <v>19367.831253051758</v>
      </c>
      <c r="U122" s="34">
        <v>71063.526294708252</v>
      </c>
      <c r="V122" s="34">
        <v>80.920646667480469</v>
      </c>
      <c r="W122" s="34">
        <v>71433.248291015625</v>
      </c>
      <c r="X122" s="34">
        <v>0</v>
      </c>
      <c r="Y122" s="34">
        <v>14850.93879699707</v>
      </c>
      <c r="Z122" s="2">
        <f t="shared" si="8"/>
        <v>2287892.8405425549</v>
      </c>
    </row>
    <row r="123" spans="1:26" x14ac:dyDescent="0.2">
      <c r="A123" t="s">
        <v>15</v>
      </c>
      <c r="B123" s="34">
        <v>0</v>
      </c>
      <c r="C123" s="34">
        <v>0</v>
      </c>
      <c r="D123" s="34">
        <v>0</v>
      </c>
      <c r="E123" s="34">
        <v>0</v>
      </c>
      <c r="F123" s="34">
        <v>0</v>
      </c>
      <c r="G123" s="34">
        <v>0</v>
      </c>
      <c r="H123" s="34">
        <v>0</v>
      </c>
      <c r="I123" s="34">
        <v>0</v>
      </c>
      <c r="J123" s="34">
        <v>0</v>
      </c>
      <c r="K123" s="34">
        <v>52.231758117675781</v>
      </c>
      <c r="L123" s="34">
        <v>2.6919925212860107</v>
      </c>
      <c r="M123" s="34">
        <v>0</v>
      </c>
      <c r="N123" s="34">
        <v>0</v>
      </c>
      <c r="O123" s="34">
        <v>134.01924067735672</v>
      </c>
      <c r="P123" s="34">
        <v>9.1845108270645142</v>
      </c>
      <c r="Q123" s="34">
        <v>0</v>
      </c>
      <c r="R123" s="34">
        <v>820.17864990234375</v>
      </c>
      <c r="S123" s="34">
        <v>0</v>
      </c>
      <c r="T123" s="34">
        <v>0</v>
      </c>
      <c r="U123" s="34">
        <v>0</v>
      </c>
      <c r="V123" s="34">
        <v>0</v>
      </c>
      <c r="W123" s="34">
        <v>0</v>
      </c>
      <c r="X123" s="34">
        <v>0</v>
      </c>
      <c r="Y123" s="34">
        <v>270.20236206054687</v>
      </c>
      <c r="Z123" s="2">
        <f t="shared" si="8"/>
        <v>1288.5085141062737</v>
      </c>
    </row>
    <row r="124" spans="1:26" x14ac:dyDescent="0.2">
      <c r="A124" t="s">
        <v>16</v>
      </c>
      <c r="B124" s="34">
        <v>0</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2">
        <f t="shared" si="8"/>
        <v>0</v>
      </c>
    </row>
    <row r="125" spans="1:26" x14ac:dyDescent="0.2">
      <c r="A125" t="s">
        <v>17</v>
      </c>
      <c r="B125" s="34">
        <v>34088.646728515625</v>
      </c>
      <c r="C125" s="34">
        <v>0</v>
      </c>
      <c r="D125" s="34">
        <v>37.131767272949219</v>
      </c>
      <c r="E125" s="34">
        <v>0</v>
      </c>
      <c r="F125" s="34">
        <v>0</v>
      </c>
      <c r="G125" s="34">
        <v>30.043752670288086</v>
      </c>
      <c r="H125" s="34">
        <v>3010.7333755493164</v>
      </c>
      <c r="I125" s="34">
        <v>611.92103576660156</v>
      </c>
      <c r="J125" s="34">
        <v>20679.981872558594</v>
      </c>
      <c r="K125" s="34">
        <v>5714.7872486114502</v>
      </c>
      <c r="L125" s="34">
        <v>0</v>
      </c>
      <c r="M125" s="34">
        <v>0</v>
      </c>
      <c r="N125" s="34">
        <v>0</v>
      </c>
      <c r="O125" s="34">
        <v>67706.401733398438</v>
      </c>
      <c r="P125" s="34">
        <v>2611.8251953125</v>
      </c>
      <c r="Q125" s="34">
        <v>9178.6106491088867</v>
      </c>
      <c r="R125" s="34">
        <v>33076.757080078125</v>
      </c>
      <c r="S125" s="34">
        <v>632.04327392578125</v>
      </c>
      <c r="T125" s="34">
        <v>80237.037217140198</v>
      </c>
      <c r="U125" s="34">
        <v>266801.33871459961</v>
      </c>
      <c r="V125" s="34">
        <v>0</v>
      </c>
      <c r="W125" s="34">
        <v>0</v>
      </c>
      <c r="X125" s="34">
        <v>1670.5201659202576</v>
      </c>
      <c r="Y125" s="34">
        <v>633.2659912109375</v>
      </c>
      <c r="Z125" s="2">
        <f t="shared" si="8"/>
        <v>526721.04580163956</v>
      </c>
    </row>
    <row r="126" spans="1:26" x14ac:dyDescent="0.2">
      <c r="A126" t="s">
        <v>18</v>
      </c>
      <c r="B126" s="34">
        <v>0</v>
      </c>
      <c r="C126" s="34">
        <v>0</v>
      </c>
      <c r="D126" s="34">
        <v>0</v>
      </c>
      <c r="E126" s="34">
        <v>0</v>
      </c>
      <c r="F126" s="34">
        <v>0</v>
      </c>
      <c r="G126" s="34">
        <v>0</v>
      </c>
      <c r="H126" s="34">
        <v>0</v>
      </c>
      <c r="I126" s="34">
        <v>0</v>
      </c>
      <c r="J126" s="34">
        <v>0</v>
      </c>
      <c r="K126" s="34">
        <v>0</v>
      </c>
      <c r="L126" s="34">
        <v>0</v>
      </c>
      <c r="M126" s="34">
        <v>0</v>
      </c>
      <c r="N126" s="34">
        <v>0</v>
      </c>
      <c r="O126" s="34">
        <v>0</v>
      </c>
      <c r="P126" s="34">
        <v>0</v>
      </c>
      <c r="Q126" s="34">
        <v>0</v>
      </c>
      <c r="R126" s="34">
        <v>0</v>
      </c>
      <c r="S126" s="34">
        <v>0</v>
      </c>
      <c r="T126" s="34">
        <v>0</v>
      </c>
      <c r="U126" s="34">
        <v>0</v>
      </c>
      <c r="V126" s="34">
        <v>0</v>
      </c>
      <c r="W126" s="34">
        <v>0</v>
      </c>
      <c r="X126" s="34">
        <v>0</v>
      </c>
      <c r="Y126" s="34">
        <v>0</v>
      </c>
      <c r="Z126" s="2">
        <f t="shared" si="8"/>
        <v>0</v>
      </c>
    </row>
    <row r="127" spans="1:26" x14ac:dyDescent="0.2">
      <c r="A127" t="s">
        <v>19</v>
      </c>
      <c r="B127" s="34">
        <v>0</v>
      </c>
      <c r="C127" s="34">
        <v>0</v>
      </c>
      <c r="D127" s="34">
        <v>0</v>
      </c>
      <c r="E127" s="34">
        <v>0</v>
      </c>
      <c r="F127" s="34">
        <v>0</v>
      </c>
      <c r="G127" s="34">
        <v>0</v>
      </c>
      <c r="H127" s="34">
        <v>0</v>
      </c>
      <c r="I127" s="34">
        <v>0</v>
      </c>
      <c r="J127" s="34">
        <v>0</v>
      </c>
      <c r="K127" s="34">
        <v>0</v>
      </c>
      <c r="L127" s="34">
        <v>0</v>
      </c>
      <c r="M127" s="34">
        <v>0</v>
      </c>
      <c r="N127" s="34">
        <v>0</v>
      </c>
      <c r="O127" s="34">
        <v>0</v>
      </c>
      <c r="P127" s="34">
        <v>0</v>
      </c>
      <c r="Q127" s="34">
        <v>0</v>
      </c>
      <c r="R127" s="34">
        <v>0</v>
      </c>
      <c r="S127" s="34">
        <v>0</v>
      </c>
      <c r="T127" s="34">
        <v>0</v>
      </c>
      <c r="U127" s="34">
        <v>0</v>
      </c>
      <c r="V127" s="34">
        <v>0</v>
      </c>
      <c r="W127" s="34">
        <v>0</v>
      </c>
      <c r="X127" s="34">
        <v>0</v>
      </c>
      <c r="Y127" s="34">
        <v>0</v>
      </c>
      <c r="Z127" s="2">
        <f t="shared" si="8"/>
        <v>0</v>
      </c>
    </row>
    <row r="128" spans="1:26" x14ac:dyDescent="0.2">
      <c r="A128" t="s">
        <v>20</v>
      </c>
      <c r="B128" s="34">
        <v>0</v>
      </c>
      <c r="C128" s="34">
        <v>5139.763671875</v>
      </c>
      <c r="D128" s="34">
        <v>0</v>
      </c>
      <c r="E128" s="34">
        <v>142764.72705078125</v>
      </c>
      <c r="F128" s="34">
        <v>0</v>
      </c>
      <c r="G128" s="34">
        <v>0</v>
      </c>
      <c r="H128" s="34">
        <v>0</v>
      </c>
      <c r="I128" s="34">
        <v>0</v>
      </c>
      <c r="J128" s="34">
        <v>0</v>
      </c>
      <c r="K128" s="34">
        <v>0</v>
      </c>
      <c r="L128" s="34">
        <v>0</v>
      </c>
      <c r="M128" s="34">
        <v>0</v>
      </c>
      <c r="N128" s="34">
        <v>0</v>
      </c>
      <c r="O128" s="34">
        <v>0</v>
      </c>
      <c r="P128" s="34">
        <v>0</v>
      </c>
      <c r="Q128" s="34">
        <v>0</v>
      </c>
      <c r="R128" s="34">
        <v>0</v>
      </c>
      <c r="S128" s="34">
        <v>0</v>
      </c>
      <c r="T128" s="34">
        <v>0</v>
      </c>
      <c r="U128" s="34">
        <v>0</v>
      </c>
      <c r="V128" s="34">
        <v>0</v>
      </c>
      <c r="W128" s="34">
        <v>0</v>
      </c>
      <c r="X128" s="34">
        <v>0</v>
      </c>
      <c r="Y128" s="34">
        <v>0</v>
      </c>
      <c r="Z128" s="2">
        <f t="shared" si="8"/>
        <v>147904.49072265625</v>
      </c>
    </row>
    <row r="129" spans="1:26" x14ac:dyDescent="0.2">
      <c r="A129" t="s">
        <v>21</v>
      </c>
      <c r="B129" s="34">
        <v>0</v>
      </c>
      <c r="C129" s="34">
        <v>0</v>
      </c>
      <c r="D129" s="34">
        <v>0</v>
      </c>
      <c r="E129" s="34">
        <v>0</v>
      </c>
      <c r="F129" s="34">
        <v>0</v>
      </c>
      <c r="G129" s="34">
        <v>0</v>
      </c>
      <c r="H129" s="34">
        <v>0</v>
      </c>
      <c r="I129" s="34">
        <v>0</v>
      </c>
      <c r="J129" s="34">
        <v>0</v>
      </c>
      <c r="K129" s="34">
        <v>0</v>
      </c>
      <c r="L129" s="34">
        <v>0</v>
      </c>
      <c r="M129" s="34">
        <v>0</v>
      </c>
      <c r="N129" s="34">
        <v>0</v>
      </c>
      <c r="O129" s="34">
        <v>0</v>
      </c>
      <c r="P129" s="34">
        <v>0</v>
      </c>
      <c r="Q129" s="34">
        <v>0</v>
      </c>
      <c r="R129" s="34">
        <v>0</v>
      </c>
      <c r="S129" s="34">
        <v>0</v>
      </c>
      <c r="T129" s="34">
        <v>0</v>
      </c>
      <c r="U129" s="34">
        <v>0</v>
      </c>
      <c r="V129" s="34">
        <v>0</v>
      </c>
      <c r="W129" s="34">
        <v>0</v>
      </c>
      <c r="X129" s="34">
        <v>0</v>
      </c>
      <c r="Y129" s="34">
        <v>0</v>
      </c>
      <c r="Z129" s="2">
        <f t="shared" si="8"/>
        <v>0</v>
      </c>
    </row>
    <row r="130" spans="1:26" x14ac:dyDescent="0.2">
      <c r="A130" t="s">
        <v>22</v>
      </c>
      <c r="B130" s="34">
        <v>0</v>
      </c>
      <c r="C130" s="34">
        <v>0</v>
      </c>
      <c r="D130" s="34">
        <v>0</v>
      </c>
      <c r="E130" s="34">
        <v>0</v>
      </c>
      <c r="F130" s="34">
        <v>0</v>
      </c>
      <c r="G130" s="34">
        <v>0</v>
      </c>
      <c r="H130" s="34">
        <v>0</v>
      </c>
      <c r="I130" s="34">
        <v>0</v>
      </c>
      <c r="J130" s="34">
        <v>0</v>
      </c>
      <c r="K130" s="34">
        <v>0</v>
      </c>
      <c r="L130" s="34">
        <v>0</v>
      </c>
      <c r="M130" s="34">
        <v>0</v>
      </c>
      <c r="N130" s="34">
        <v>0</v>
      </c>
      <c r="O130" s="34">
        <v>0</v>
      </c>
      <c r="P130" s="34">
        <v>0</v>
      </c>
      <c r="Q130" s="34">
        <v>0</v>
      </c>
      <c r="R130" s="34">
        <v>0</v>
      </c>
      <c r="S130" s="34">
        <v>0</v>
      </c>
      <c r="T130" s="34">
        <v>0</v>
      </c>
      <c r="U130" s="34">
        <v>0</v>
      </c>
      <c r="V130" s="34">
        <v>0</v>
      </c>
      <c r="W130" s="34">
        <v>0</v>
      </c>
      <c r="X130" s="34">
        <v>0</v>
      </c>
      <c r="Y130" s="34">
        <v>0</v>
      </c>
      <c r="Z130" s="2">
        <f t="shared" si="8"/>
        <v>0</v>
      </c>
    </row>
    <row r="131" spans="1:26" x14ac:dyDescent="0.2">
      <c r="A131" t="s">
        <v>23</v>
      </c>
      <c r="B131" s="34">
        <v>0</v>
      </c>
      <c r="C131" s="34">
        <v>0</v>
      </c>
      <c r="D131" s="34">
        <v>0</v>
      </c>
      <c r="E131" s="34">
        <v>0</v>
      </c>
      <c r="F131" s="34">
        <v>0</v>
      </c>
      <c r="G131" s="34">
        <v>0</v>
      </c>
      <c r="H131" s="34">
        <v>0</v>
      </c>
      <c r="I131" s="34">
        <v>0</v>
      </c>
      <c r="J131" s="34">
        <v>0</v>
      </c>
      <c r="K131" s="34">
        <v>0</v>
      </c>
      <c r="L131" s="34">
        <v>0</v>
      </c>
      <c r="M131" s="34">
        <v>0</v>
      </c>
      <c r="N131" s="34">
        <v>0</v>
      </c>
      <c r="O131" s="34">
        <v>0</v>
      </c>
      <c r="P131" s="34">
        <v>0</v>
      </c>
      <c r="Q131" s="34">
        <v>0</v>
      </c>
      <c r="R131" s="34">
        <v>0</v>
      </c>
      <c r="S131" s="34">
        <v>0</v>
      </c>
      <c r="T131" s="34">
        <v>0</v>
      </c>
      <c r="U131" s="34">
        <v>0</v>
      </c>
      <c r="V131" s="34">
        <v>0</v>
      </c>
      <c r="W131" s="34">
        <v>0</v>
      </c>
      <c r="X131" s="34">
        <v>0</v>
      </c>
      <c r="Y131" s="34">
        <v>0</v>
      </c>
      <c r="Z131" s="2">
        <f t="shared" si="8"/>
        <v>0</v>
      </c>
    </row>
    <row r="132" spans="1:26" x14ac:dyDescent="0.2">
      <c r="A132" t="s">
        <v>24</v>
      </c>
      <c r="B132" s="34">
        <v>0</v>
      </c>
      <c r="C132" s="34">
        <v>0</v>
      </c>
      <c r="D132" s="34">
        <v>0</v>
      </c>
      <c r="E132" s="34">
        <v>0</v>
      </c>
      <c r="F132" s="34">
        <v>0</v>
      </c>
      <c r="G132" s="34">
        <v>0</v>
      </c>
      <c r="H132" s="34">
        <v>0</v>
      </c>
      <c r="I132" s="34">
        <v>0</v>
      </c>
      <c r="J132" s="34">
        <v>0</v>
      </c>
      <c r="K132" s="34">
        <v>0</v>
      </c>
      <c r="L132" s="34">
        <v>0</v>
      </c>
      <c r="M132" s="34">
        <v>0</v>
      </c>
      <c r="N132" s="34">
        <v>0</v>
      </c>
      <c r="O132" s="34">
        <v>0</v>
      </c>
      <c r="P132" s="34">
        <v>0</v>
      </c>
      <c r="Q132" s="34">
        <v>0</v>
      </c>
      <c r="R132" s="34">
        <v>0</v>
      </c>
      <c r="S132" s="34">
        <v>0</v>
      </c>
      <c r="T132" s="34">
        <v>0</v>
      </c>
      <c r="U132" s="34">
        <v>0</v>
      </c>
      <c r="V132" s="34">
        <v>0</v>
      </c>
      <c r="W132" s="34">
        <v>0</v>
      </c>
      <c r="X132" s="34">
        <v>0</v>
      </c>
      <c r="Y132" s="34">
        <v>0</v>
      </c>
      <c r="Z132" s="2">
        <f t="shared" si="8"/>
        <v>0</v>
      </c>
    </row>
    <row r="133" spans="1:26" x14ac:dyDescent="0.2">
      <c r="A133" t="s">
        <v>25</v>
      </c>
      <c r="B133" s="34">
        <v>0</v>
      </c>
      <c r="C133" s="34">
        <v>0</v>
      </c>
      <c r="D133" s="34">
        <v>0</v>
      </c>
      <c r="E133" s="34">
        <v>0</v>
      </c>
      <c r="F133" s="34">
        <v>0</v>
      </c>
      <c r="G133" s="34">
        <v>0</v>
      </c>
      <c r="H133" s="34">
        <v>0</v>
      </c>
      <c r="I133" s="34">
        <v>0</v>
      </c>
      <c r="J133" s="34">
        <v>0</v>
      </c>
      <c r="K133" s="34">
        <v>0</v>
      </c>
      <c r="L133" s="34">
        <v>0</v>
      </c>
      <c r="M133" s="34">
        <v>0</v>
      </c>
      <c r="N133" s="34">
        <v>0</v>
      </c>
      <c r="O133" s="34">
        <v>0</v>
      </c>
      <c r="P133" s="34">
        <v>0</v>
      </c>
      <c r="Q133" s="34">
        <v>0</v>
      </c>
      <c r="R133" s="34">
        <v>0</v>
      </c>
      <c r="S133" s="34">
        <v>0</v>
      </c>
      <c r="T133" s="34">
        <v>0</v>
      </c>
      <c r="U133" s="34">
        <v>0</v>
      </c>
      <c r="V133" s="34">
        <v>0</v>
      </c>
      <c r="W133" s="34">
        <v>0</v>
      </c>
      <c r="X133" s="34">
        <v>0</v>
      </c>
      <c r="Y133" s="34">
        <v>0</v>
      </c>
      <c r="Z133" s="2">
        <f t="shared" si="8"/>
        <v>0</v>
      </c>
    </row>
    <row r="134" spans="1:26" x14ac:dyDescent="0.2">
      <c r="A134" t="s">
        <v>50</v>
      </c>
      <c r="B134" s="2">
        <f t="shared" ref="B134:Z134" si="9">SUM(B111:B133)</f>
        <v>2169566.1433105469</v>
      </c>
      <c r="C134" s="2">
        <f t="shared" si="9"/>
        <v>3682688.4274368286</v>
      </c>
      <c r="D134" s="2">
        <f t="shared" si="9"/>
        <v>73209.61408996582</v>
      </c>
      <c r="E134" s="2">
        <f t="shared" si="9"/>
        <v>1077589.6071083546</v>
      </c>
      <c r="F134" s="2">
        <f t="shared" si="9"/>
        <v>2609584.1221389771</v>
      </c>
      <c r="G134" s="2">
        <f t="shared" si="9"/>
        <v>990553.60518455505</v>
      </c>
      <c r="H134" s="2">
        <f t="shared" si="9"/>
        <v>1354696.3824825287</v>
      </c>
      <c r="I134" s="2">
        <f t="shared" si="9"/>
        <v>1208390.7421722412</v>
      </c>
      <c r="J134" s="2">
        <f t="shared" si="9"/>
        <v>266439.6756439209</v>
      </c>
      <c r="K134" s="2">
        <f t="shared" si="9"/>
        <v>586655.82285737991</v>
      </c>
      <c r="L134" s="2">
        <f t="shared" si="9"/>
        <v>1930583.2529666424</v>
      </c>
      <c r="M134" s="2">
        <f t="shared" si="9"/>
        <v>202073.48066604137</v>
      </c>
      <c r="N134" s="2">
        <f t="shared" si="9"/>
        <v>225282.74635744095</v>
      </c>
      <c r="O134" s="2">
        <f t="shared" si="9"/>
        <v>919240.25071269274</v>
      </c>
      <c r="P134" s="2">
        <f t="shared" si="9"/>
        <v>2176915.2095667124</v>
      </c>
      <c r="Q134" s="2">
        <f t="shared" si="9"/>
        <v>1830284.1003475189</v>
      </c>
      <c r="R134" s="2">
        <f t="shared" si="9"/>
        <v>9101678.7912387848</v>
      </c>
      <c r="S134" s="2">
        <f t="shared" si="9"/>
        <v>5890166.0467834473</v>
      </c>
      <c r="T134" s="2">
        <f t="shared" si="9"/>
        <v>1176550.0775117874</v>
      </c>
      <c r="U134" s="2">
        <f t="shared" si="9"/>
        <v>1474254.1994724274</v>
      </c>
      <c r="V134" s="2">
        <f t="shared" si="9"/>
        <v>2880657.7365646362</v>
      </c>
      <c r="W134" s="2">
        <f t="shared" si="9"/>
        <v>3229481.2107620239</v>
      </c>
      <c r="X134" s="2">
        <f t="shared" si="9"/>
        <v>33499.05434179306</v>
      </c>
      <c r="Y134" s="2">
        <f t="shared" si="9"/>
        <v>250184.8343963623</v>
      </c>
      <c r="Z134" s="2">
        <f t="shared" si="9"/>
        <v>45340225.13411361</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5">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
        <f t="shared" ref="Z138:Z160" si="10">SUM(B138:Y138)</f>
        <v>0</v>
      </c>
    </row>
    <row r="139" spans="1:26" x14ac:dyDescent="0.2">
      <c r="A139" t="s">
        <v>4</v>
      </c>
      <c r="B139" s="25">
        <v>0</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
        <f t="shared" si="10"/>
        <v>0</v>
      </c>
    </row>
    <row r="140" spans="1:26" x14ac:dyDescent="0.2">
      <c r="A140" t="s">
        <v>5</v>
      </c>
      <c r="B140" s="25">
        <v>0</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c r="W140" s="25">
        <v>0</v>
      </c>
      <c r="X140" s="25">
        <v>0</v>
      </c>
      <c r="Y140" s="25">
        <v>0</v>
      </c>
      <c r="Z140" s="2">
        <f t="shared" si="10"/>
        <v>0</v>
      </c>
    </row>
    <row r="141" spans="1:26" x14ac:dyDescent="0.2">
      <c r="A141" t="s">
        <v>6</v>
      </c>
      <c r="B141" s="25">
        <v>0</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
        <f t="shared" si="10"/>
        <v>0</v>
      </c>
    </row>
    <row r="142" spans="1:26" x14ac:dyDescent="0.2">
      <c r="A142" t="s">
        <v>7</v>
      </c>
      <c r="B142" s="25">
        <v>0</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
        <f t="shared" si="10"/>
        <v>0</v>
      </c>
    </row>
    <row r="143" spans="1:26" x14ac:dyDescent="0.2">
      <c r="A143" t="s">
        <v>8</v>
      </c>
      <c r="B143" s="25">
        <v>0</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
        <f t="shared" si="10"/>
        <v>0</v>
      </c>
    </row>
    <row r="144" spans="1:26" x14ac:dyDescent="0.2">
      <c r="A144" t="s">
        <v>9</v>
      </c>
      <c r="B144" s="25">
        <v>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
        <f t="shared" si="10"/>
        <v>0</v>
      </c>
    </row>
    <row r="145" spans="1:26" x14ac:dyDescent="0.2">
      <c r="A145" t="s">
        <v>10</v>
      </c>
      <c r="B145" s="25">
        <v>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
        <f t="shared" si="10"/>
        <v>0</v>
      </c>
    </row>
    <row r="146" spans="1:26" x14ac:dyDescent="0.2">
      <c r="A146" t="s">
        <v>11</v>
      </c>
      <c r="B146" s="25">
        <v>0</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
        <f t="shared" si="10"/>
        <v>0</v>
      </c>
    </row>
    <row r="147" spans="1:26" x14ac:dyDescent="0.2">
      <c r="A147" t="s">
        <v>12</v>
      </c>
      <c r="B147" s="25">
        <v>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
        <f t="shared" si="10"/>
        <v>0</v>
      </c>
    </row>
    <row r="148" spans="1:26" x14ac:dyDescent="0.2">
      <c r="A148" t="s">
        <v>13</v>
      </c>
      <c r="B148" s="25">
        <v>0</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
        <f t="shared" si="10"/>
        <v>0</v>
      </c>
    </row>
    <row r="149" spans="1:26" x14ac:dyDescent="0.2">
      <c r="A149" t="s">
        <v>14</v>
      </c>
      <c r="B149" s="25">
        <v>0</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
        <f t="shared" si="10"/>
        <v>0</v>
      </c>
    </row>
    <row r="150" spans="1:26" x14ac:dyDescent="0.2">
      <c r="A150" t="s">
        <v>15</v>
      </c>
      <c r="B150" s="25">
        <v>0</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
        <f t="shared" si="10"/>
        <v>0</v>
      </c>
    </row>
    <row r="151" spans="1:26" x14ac:dyDescent="0.2">
      <c r="A151" t="s">
        <v>16</v>
      </c>
      <c r="B151" s="25">
        <v>0</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
        <f t="shared" si="10"/>
        <v>0</v>
      </c>
    </row>
    <row r="152" spans="1:26" x14ac:dyDescent="0.2">
      <c r="A152" t="s">
        <v>17</v>
      </c>
      <c r="B152" s="25">
        <v>0</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
        <f t="shared" si="10"/>
        <v>0</v>
      </c>
    </row>
    <row r="153" spans="1:26" x14ac:dyDescent="0.2">
      <c r="A153" t="s">
        <v>18</v>
      </c>
      <c r="B153" s="25">
        <v>0</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
        <f t="shared" si="10"/>
        <v>0</v>
      </c>
    </row>
    <row r="154" spans="1:26" x14ac:dyDescent="0.2">
      <c r="A154" t="s">
        <v>19</v>
      </c>
      <c r="B154" s="25">
        <v>0</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
        <f t="shared" si="10"/>
        <v>0</v>
      </c>
    </row>
    <row r="155" spans="1:26" x14ac:dyDescent="0.2">
      <c r="A155" t="s">
        <v>20</v>
      </c>
      <c r="B155" s="25">
        <v>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
        <f t="shared" si="10"/>
        <v>0</v>
      </c>
    </row>
    <row r="156" spans="1:26" x14ac:dyDescent="0.2">
      <c r="A156" t="s">
        <v>21</v>
      </c>
      <c r="B156" s="25">
        <v>0</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
        <f t="shared" si="10"/>
        <v>0</v>
      </c>
    </row>
    <row r="157" spans="1:26" x14ac:dyDescent="0.2">
      <c r="A157" t="s">
        <v>22</v>
      </c>
      <c r="B157" s="25">
        <v>0</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
        <f t="shared" si="10"/>
        <v>0</v>
      </c>
    </row>
    <row r="158" spans="1:26" x14ac:dyDescent="0.2">
      <c r="A158" t="s">
        <v>23</v>
      </c>
      <c r="B158" s="25">
        <v>0</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
        <f t="shared" si="10"/>
        <v>0</v>
      </c>
    </row>
    <row r="159" spans="1:26" x14ac:dyDescent="0.2">
      <c r="A159" t="s">
        <v>24</v>
      </c>
      <c r="B159" s="25">
        <v>0</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
        <f t="shared" si="10"/>
        <v>0</v>
      </c>
    </row>
    <row r="160" spans="1:26" x14ac:dyDescent="0.2">
      <c r="A160" t="s">
        <v>25</v>
      </c>
      <c r="B160" s="25">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sqref="A1:Z6"/>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41">
        <v>781.23432000000378</v>
      </c>
      <c r="C3" s="39">
        <v>0</v>
      </c>
      <c r="D3" s="39">
        <v>32255.020799999991</v>
      </c>
      <c r="E3" s="39">
        <v>28456.115400000042</v>
      </c>
      <c r="F3" s="39">
        <v>24495.456600000012</v>
      </c>
      <c r="G3" s="39">
        <v>31819.867799999964</v>
      </c>
      <c r="H3" s="39">
        <v>261458.09796509822</v>
      </c>
      <c r="I3" s="39">
        <v>9228.5163360000133</v>
      </c>
      <c r="J3" s="39">
        <v>55494.991351195</v>
      </c>
      <c r="K3" s="39">
        <v>18201.581262262553</v>
      </c>
      <c r="L3" s="39">
        <v>0</v>
      </c>
      <c r="M3" s="39">
        <v>19249.188960000021</v>
      </c>
      <c r="N3" s="39">
        <v>716.21760000000029</v>
      </c>
      <c r="O3" s="39">
        <v>0</v>
      </c>
      <c r="P3" s="39">
        <v>6120.5506800000012</v>
      </c>
      <c r="Q3" s="39">
        <v>5818.7774400000044</v>
      </c>
      <c r="R3" s="39">
        <v>43574.000760000032</v>
      </c>
      <c r="S3" s="39">
        <v>0</v>
      </c>
      <c r="T3" s="39">
        <v>145951.85006465335</v>
      </c>
      <c r="U3" s="39">
        <v>147591.97308554908</v>
      </c>
      <c r="V3" s="39">
        <v>68.590799999999632</v>
      </c>
      <c r="W3" s="39">
        <v>8938.6514400000851</v>
      </c>
      <c r="X3" s="39">
        <v>17440.576471296732</v>
      </c>
      <c r="Y3" s="39">
        <v>1454.5822320000038</v>
      </c>
      <c r="Z3" s="20">
        <f>SUM(B3:Y3)</f>
        <v>859115.84136805485</v>
      </c>
    </row>
    <row r="4" spans="1:26" x14ac:dyDescent="0.2">
      <c r="A4" t="s">
        <v>62</v>
      </c>
      <c r="B4" s="40">
        <v>544.38038299999994</v>
      </c>
      <c r="C4" s="37">
        <v>0</v>
      </c>
      <c r="D4" s="37">
        <v>28360.959526999999</v>
      </c>
      <c r="E4" s="37">
        <v>27934.960875000001</v>
      </c>
      <c r="F4" s="37">
        <v>24460.360043000001</v>
      </c>
      <c r="G4" s="37">
        <v>23393.602937999996</v>
      </c>
      <c r="H4" s="37">
        <v>195995.57779799998</v>
      </c>
      <c r="I4" s="37">
        <v>9176.8725599999998</v>
      </c>
      <c r="J4" s="37">
        <v>33078.400891000005</v>
      </c>
      <c r="K4" s="37">
        <v>15898.131501</v>
      </c>
      <c r="L4" s="37">
        <v>0</v>
      </c>
      <c r="M4" s="37">
        <v>18264.130840000002</v>
      </c>
      <c r="N4" s="37">
        <v>716.01475000000005</v>
      </c>
      <c r="O4" s="37">
        <v>0</v>
      </c>
      <c r="P4" s="37">
        <v>2115.4879069999997</v>
      </c>
      <c r="Q4" s="37">
        <v>5816.7482539999992</v>
      </c>
      <c r="R4" s="37">
        <v>43070.32166300001</v>
      </c>
      <c r="S4" s="37">
        <v>0</v>
      </c>
      <c r="T4" s="37">
        <v>124680.48518800001</v>
      </c>
      <c r="U4" s="37">
        <v>142681.48910700003</v>
      </c>
      <c r="V4" s="37">
        <v>68.572023000000002</v>
      </c>
      <c r="W4" s="37">
        <v>8927.3690000000006</v>
      </c>
      <c r="X4" s="37">
        <v>15248.427465000004</v>
      </c>
      <c r="Y4" s="37">
        <v>1449.870934</v>
      </c>
      <c r="Z4" s="20">
        <f t="shared" ref="Z4:Z5" si="0">SUM(B4:Y4)</f>
        <v>721882.16364699998</v>
      </c>
    </row>
    <row r="5" spans="1:26" x14ac:dyDescent="0.2">
      <c r="A5" t="s">
        <v>63</v>
      </c>
      <c r="B5" s="38">
        <v>0</v>
      </c>
      <c r="C5" s="42">
        <v>0</v>
      </c>
      <c r="D5" s="42">
        <v>0</v>
      </c>
      <c r="E5" s="42">
        <v>0</v>
      </c>
      <c r="F5" s="42">
        <v>0</v>
      </c>
      <c r="G5" s="42">
        <v>0</v>
      </c>
      <c r="H5" s="42">
        <v>0</v>
      </c>
      <c r="I5" s="42">
        <v>0</v>
      </c>
      <c r="J5" s="42">
        <v>0</v>
      </c>
      <c r="K5" s="42">
        <v>1864.1356249999999</v>
      </c>
      <c r="L5" s="42">
        <v>0</v>
      </c>
      <c r="M5" s="42">
        <v>0</v>
      </c>
      <c r="N5" s="42">
        <v>0</v>
      </c>
      <c r="O5" s="42">
        <v>0</v>
      </c>
      <c r="P5" s="42">
        <v>3957.5707500000003</v>
      </c>
      <c r="Q5" s="42">
        <v>0</v>
      </c>
      <c r="R5" s="42">
        <v>0</v>
      </c>
      <c r="S5" s="42">
        <v>0</v>
      </c>
      <c r="T5" s="42">
        <v>0</v>
      </c>
      <c r="U5" s="42">
        <v>0</v>
      </c>
      <c r="V5" s="42">
        <v>0</v>
      </c>
      <c r="W5" s="42">
        <v>0</v>
      </c>
      <c r="X5" s="42">
        <v>0</v>
      </c>
      <c r="Y5" s="42">
        <v>0</v>
      </c>
      <c r="Z5" s="20">
        <f t="shared" si="0"/>
        <v>5821.7063749999998</v>
      </c>
    </row>
    <row r="6" spans="1:26" x14ac:dyDescent="0.2">
      <c r="A6" t="s">
        <v>55</v>
      </c>
      <c r="B6" s="2">
        <f>B3-B4-B5</f>
        <v>236.85393700000384</v>
      </c>
      <c r="C6" s="2">
        <f t="shared" ref="C6:Y6" si="1">C3-C4-C5</f>
        <v>0</v>
      </c>
      <c r="D6" s="2">
        <f t="shared" si="1"/>
        <v>3894.0612729999921</v>
      </c>
      <c r="E6" s="2">
        <f t="shared" si="1"/>
        <v>521.15452500004176</v>
      </c>
      <c r="F6" s="2">
        <f t="shared" si="1"/>
        <v>35.096557000011671</v>
      </c>
      <c r="G6" s="2">
        <f t="shared" si="1"/>
        <v>8426.2648619999673</v>
      </c>
      <c r="H6" s="2">
        <f t="shared" si="1"/>
        <v>65462.520167098235</v>
      </c>
      <c r="I6" s="2">
        <f t="shared" si="1"/>
        <v>51.643776000013531</v>
      </c>
      <c r="J6" s="2">
        <f t="shared" si="1"/>
        <v>22416.590460194995</v>
      </c>
      <c r="K6" s="2">
        <f t="shared" si="1"/>
        <v>439.31413626255289</v>
      </c>
      <c r="L6" s="2">
        <f t="shared" si="1"/>
        <v>0</v>
      </c>
      <c r="M6" s="2">
        <f t="shared" si="1"/>
        <v>985.0581200000197</v>
      </c>
      <c r="N6" s="2">
        <f t="shared" si="1"/>
        <v>0.20285000000023956</v>
      </c>
      <c r="O6" s="2">
        <f t="shared" si="1"/>
        <v>0</v>
      </c>
      <c r="P6" s="2">
        <f t="shared" si="1"/>
        <v>47.492023000001154</v>
      </c>
      <c r="Q6" s="2">
        <f t="shared" si="1"/>
        <v>2.0291860000052111</v>
      </c>
      <c r="R6" s="2">
        <f t="shared" si="1"/>
        <v>503.67909700002201</v>
      </c>
      <c r="S6" s="2">
        <f t="shared" si="1"/>
        <v>0</v>
      </c>
      <c r="T6" s="2">
        <f t="shared" si="1"/>
        <v>21271.364876653344</v>
      </c>
      <c r="U6" s="2">
        <f t="shared" si="1"/>
        <v>4910.4839785490476</v>
      </c>
      <c r="V6" s="2">
        <f t="shared" si="1"/>
        <v>1.8776999999630561E-2</v>
      </c>
      <c r="W6" s="2">
        <f t="shared" si="1"/>
        <v>11.282440000084534</v>
      </c>
      <c r="X6" s="2">
        <f t="shared" si="1"/>
        <v>2192.1490062967277</v>
      </c>
      <c r="Y6" s="2">
        <f t="shared" si="1"/>
        <v>4.7112980000038078</v>
      </c>
      <c r="Z6" s="20">
        <f>Z3-Z4-Z5</f>
        <v>131411.97134605487</v>
      </c>
    </row>
    <row r="8" spans="1:26" x14ac:dyDescent="0.2">
      <c r="B8" s="2"/>
      <c r="C8" s="2"/>
      <c r="D8" s="2"/>
      <c r="E8" s="2"/>
      <c r="F8" s="2"/>
      <c r="G8" s="2"/>
      <c r="H8" s="2"/>
      <c r="I8" s="2"/>
      <c r="J8" s="2"/>
      <c r="K8" s="2"/>
      <c r="L8" s="2"/>
      <c r="M8" s="2"/>
      <c r="N8" s="2"/>
      <c r="O8" s="2"/>
      <c r="P8" s="2"/>
      <c r="Q8" s="2"/>
      <c r="R8" s="2"/>
      <c r="S8" s="2"/>
      <c r="T8" s="2"/>
      <c r="U8" s="2"/>
      <c r="V8" s="2"/>
      <c r="W8" s="2"/>
      <c r="X8" s="2"/>
      <c r="Y8" s="2"/>
      <c r="Z8" s="2"/>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Windows User</cp:lastModifiedBy>
  <cp:lastPrinted>2012-09-17T19:33:35Z</cp:lastPrinted>
  <dcterms:created xsi:type="dcterms:W3CDTF">2012-08-31T17:45:14Z</dcterms:created>
  <dcterms:modified xsi:type="dcterms:W3CDTF">2012-11-13T14:05:54Z</dcterms:modified>
</cp:coreProperties>
</file>