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0" windowWidth="17955" windowHeight="10920"/>
  </bookViews>
  <sheets>
    <sheet name="Title" sheetId="8" r:id="rId1"/>
    <sheet name="Capacity,Gen,Fuel" sheetId="2" r:id="rId2"/>
    <sheet name="Emissions" sheetId="6" r:id="rId3"/>
    <sheet name="WindCurtailment" sheetId="7" r:id="rId4"/>
  </sheets>
  <calcPr calcId="145621"/>
</workbook>
</file>

<file path=xl/calcChain.xml><?xml version="1.0" encoding="utf-8"?>
<calcChain xmlns="http://schemas.openxmlformats.org/spreadsheetml/2006/main">
  <c r="Z76" i="2" l="1"/>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AA23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X199" i="2" s="1"/>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107" i="6" l="1"/>
  <c r="Z134" i="6"/>
  <c r="R251" i="2"/>
  <c r="Z164" i="2"/>
  <c r="Z167" i="2"/>
  <c r="Z80" i="6"/>
  <c r="B251" i="2"/>
  <c r="Z154" i="2"/>
  <c r="Z152" i="2"/>
  <c r="D58" i="2"/>
  <c r="Q58" i="2"/>
  <c r="V58" i="2"/>
  <c r="X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<sst xmlns="http://schemas.openxmlformats.org/spreadsheetml/2006/main" count="808" uniqueCount="85">
  <si>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</si>
  <si>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</si>
  <si>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</si>
  <si>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</si>
  <si>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</si>
  <si>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</si>
  <si>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</si>
  <si>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</si>
  <si>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</si>
  <si>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</si>
  <si>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</si>
  <si>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</si>
  <si>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</si>
  <si>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</si>
  <si>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</si>
  <si>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</si>
  <si>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</si>
  <si>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</si>
  <si>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</si>
  <si>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</si>
  <si>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</si>
  <si>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</si>
  <si>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</si>
  <si>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</si>
  <si>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</si>
  <si>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</si>
  <si>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</si>
  <si>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</si>
  <si>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</si>
  <si>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</si>
  <si>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</si>
  <si>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</si>
  <si>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</si>
  <si>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</si>
  <si>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</si>
  <si>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</si>
  <si>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</si>
  <si>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</si>
  <si>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</si>
  <si>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</si>
  <si>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</si>
  <si>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</si>
  <si>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</si>
  <si>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</si>
  <si>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</si>
  <si>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</si>
  <si>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</si>
  <si>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</si>
  <si>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</si>
  <si>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</si>
  <si>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</si>
  <si>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</si>
  <si>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</si>
  <si>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</si>
  <si>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</si>
  <si>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</si>
  <si>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</si>
  <si>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</si>
  <si>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</si>
  <si>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</si>
  <si>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</si>
  <si>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</si>
  <si>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</si>
  <si>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</si>
  <si>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</si>
  <si>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</si>
  <si>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</si>
  <si>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</si>
  <si>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</si>
  <si>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</si>
  <si>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</si>
  <si>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</si>
  <si>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</si>
  <si>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</si>
  <si>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</si>
  <si>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</si>
  <si>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</si>
  <si>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</si>
  <si>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</si>
  <si>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</si>
  <si>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</si>
  <si>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</si>
  <si>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</si>
  <si>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</si>
  <si>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1 Sensitivity, Reduced 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</si>
</sst>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000"/>
    <numFmt numFmtId="167" formatCode="0.000000"/>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167" fontId="0" fillId="0" borderId="0" xfId="0" applyNumberFormat="1"/>
    <xf numFmtId="166"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3" xfId="0" applyNumberFormat="1" applyBorder="1"/>
    <xf numFmtId="37" fontId="0" fillId="0" borderId="11" xfId="0" applyNumberFormat="1" applyBorder="1"/>
    <xf numFmtId="37" fontId="0" fillId="0" borderId="12" xfId="0" applyNumberFormat="1" applyBorder="1"/>
    <xf numFmtId="37" fontId="0" fillId="0" borderId="10" xfId="0" applyNumberFormat="1" applyBorder="1"/>
    <xf numFmtId="37" fontId="0" fillId="0" borderId="14" xfId="0" applyNumberFormat="1" applyBorder="1"/>
    <xf numFmtId="37" fontId="0" fillId="0" borderId="0" xfId="0" applyNumberFormat="1"/>
    <xf numFmtId="37" fontId="0" fillId="0" borderId="0" xfId="0" applyNumberFormat="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2" sqref="A2"/>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zoomScale="84" zoomScaleNormal="84" workbookViewId="0">
      <selection activeCell="A31" sqref="A31"/>
    </sheetView>
  </sheetViews>
  <sheetFormatPr defaultRowHeight="12.75" x14ac:dyDescent="0.2"/>
  <cols>
    <col min="1" max="1" width="16.28515625" customWidth="1"/>
    <col min="2" max="2" width="12.7109375" bestFit="1" customWidth="1"/>
    <col min="3" max="3" width="13.710937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 min="27" max="27" width="12.4257812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0">
        <v>0</v>
      </c>
      <c r="C3" s="30">
        <v>13</v>
      </c>
      <c r="D3" s="30">
        <v>0</v>
      </c>
      <c r="E3" s="30">
        <v>0</v>
      </c>
      <c r="F3" s="30">
        <v>210.31</v>
      </c>
      <c r="G3" s="30">
        <v>0</v>
      </c>
      <c r="H3" s="30">
        <v>309.41000100000002</v>
      </c>
      <c r="I3" s="30">
        <v>0</v>
      </c>
      <c r="J3" s="30">
        <v>0</v>
      </c>
      <c r="K3" s="30">
        <v>747.01700500000004</v>
      </c>
      <c r="L3" s="30">
        <v>0</v>
      </c>
      <c r="M3" s="30">
        <v>0</v>
      </c>
      <c r="N3" s="30">
        <v>0</v>
      </c>
      <c r="O3" s="30">
        <v>0</v>
      </c>
      <c r="P3" s="30">
        <v>57.1</v>
      </c>
      <c r="Q3" s="30">
        <v>80.300000000000011</v>
      </c>
      <c r="R3" s="30">
        <v>371.10000000000008</v>
      </c>
      <c r="S3" s="30">
        <v>335</v>
      </c>
      <c r="T3" s="30">
        <v>0</v>
      </c>
      <c r="U3" s="30">
        <v>0</v>
      </c>
      <c r="V3" s="30">
        <v>22.200001</v>
      </c>
      <c r="W3" s="30">
        <v>485</v>
      </c>
      <c r="X3" s="30">
        <v>527</v>
      </c>
      <c r="Y3" s="30">
        <v>0</v>
      </c>
      <c r="Z3" s="2">
        <f t="shared" ref="Z3:Z25" si="0">SUM(B3:Y3)</f>
        <v>3157.4370070000004</v>
      </c>
    </row>
    <row r="4" spans="1:26" x14ac:dyDescent="0.2">
      <c r="A4" t="s">
        <v>4</v>
      </c>
      <c r="B4" s="30">
        <v>21285.399993999999</v>
      </c>
      <c r="C4" s="30">
        <v>22093.399990999998</v>
      </c>
      <c r="D4" s="30">
        <v>7.5</v>
      </c>
      <c r="E4" s="30">
        <v>9564</v>
      </c>
      <c r="F4" s="30">
        <v>9237.7000120000012</v>
      </c>
      <c r="G4" s="30">
        <v>5677.7000120000002</v>
      </c>
      <c r="H4" s="30">
        <v>6656.5799869999992</v>
      </c>
      <c r="I4" s="30">
        <v>6409.2300110000006</v>
      </c>
      <c r="J4" s="30">
        <v>383.48199399999999</v>
      </c>
      <c r="K4" s="30">
        <v>4863.5200380000006</v>
      </c>
      <c r="L4" s="30">
        <v>5811</v>
      </c>
      <c r="M4" s="30">
        <v>879.91099699999995</v>
      </c>
      <c r="N4" s="30">
        <v>945</v>
      </c>
      <c r="O4" s="30">
        <v>4199.4899939999996</v>
      </c>
      <c r="P4" s="30">
        <v>10893.600066000001</v>
      </c>
      <c r="Q4" s="30">
        <v>5509</v>
      </c>
      <c r="R4" s="30">
        <v>31678.800048000005</v>
      </c>
      <c r="S4" s="30">
        <v>26658.399964</v>
      </c>
      <c r="T4" s="30">
        <v>1104.1300099999999</v>
      </c>
      <c r="U4" s="30">
        <v>7200.1619209999999</v>
      </c>
      <c r="V4" s="30">
        <v>11914.5</v>
      </c>
      <c r="W4" s="30">
        <v>13808.200012000001</v>
      </c>
      <c r="X4" s="30">
        <v>1066.200012</v>
      </c>
      <c r="Y4" s="30">
        <v>547.6</v>
      </c>
      <c r="Z4" s="2">
        <f t="shared" si="0"/>
        <v>208394.50506299999</v>
      </c>
    </row>
    <row r="5" spans="1:26" x14ac:dyDescent="0.2">
      <c r="A5" t="s">
        <v>5</v>
      </c>
      <c r="B5" s="30">
        <v>0</v>
      </c>
      <c r="C5" s="30">
        <v>0</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0</v>
      </c>
      <c r="Z5" s="2">
        <f t="shared" si="0"/>
        <v>0</v>
      </c>
    </row>
    <row r="6" spans="1:26" x14ac:dyDescent="0.2">
      <c r="A6" t="s">
        <v>6</v>
      </c>
      <c r="B6" s="30">
        <v>0</v>
      </c>
      <c r="C6" s="30">
        <v>7949.6000060000006</v>
      </c>
      <c r="D6" s="30">
        <v>387</v>
      </c>
      <c r="E6" s="30">
        <v>0</v>
      </c>
      <c r="F6" s="30">
        <v>49.08</v>
      </c>
      <c r="G6" s="30">
        <v>44</v>
      </c>
      <c r="H6" s="30">
        <v>511.96001200000001</v>
      </c>
      <c r="I6" s="30">
        <v>0</v>
      </c>
      <c r="J6" s="30">
        <v>1205.4340309999998</v>
      </c>
      <c r="K6" s="30">
        <v>2001.394</v>
      </c>
      <c r="L6" s="30">
        <v>0</v>
      </c>
      <c r="M6" s="30">
        <v>6.02</v>
      </c>
      <c r="N6" s="30">
        <v>75.700001999999998</v>
      </c>
      <c r="O6" s="30">
        <v>3732.2999870000008</v>
      </c>
      <c r="P6" s="30">
        <v>2079.7000380000004</v>
      </c>
      <c r="Q6" s="30">
        <v>989.89999799999998</v>
      </c>
      <c r="R6" s="30">
        <v>1568.1000090000002</v>
      </c>
      <c r="S6" s="30">
        <v>0</v>
      </c>
      <c r="T6" s="30">
        <v>3948.6939849999981</v>
      </c>
      <c r="U6" s="30">
        <v>1976.4919900000002</v>
      </c>
      <c r="V6" s="30">
        <v>1016</v>
      </c>
      <c r="W6" s="30">
        <v>821</v>
      </c>
      <c r="X6" s="30">
        <v>450.800004</v>
      </c>
      <c r="Y6" s="30">
        <v>549.10000600000001</v>
      </c>
      <c r="Z6" s="2">
        <f t="shared" si="0"/>
        <v>29362.274067999999</v>
      </c>
    </row>
    <row r="7" spans="1:26" x14ac:dyDescent="0.2">
      <c r="A7" t="s">
        <v>7</v>
      </c>
      <c r="B7" s="30">
        <v>720</v>
      </c>
      <c r="C7" s="30">
        <v>0</v>
      </c>
      <c r="D7" s="30">
        <v>0</v>
      </c>
      <c r="E7" s="30">
        <v>83.199996999999996</v>
      </c>
      <c r="F7" s="30">
        <v>139.16999799999999</v>
      </c>
      <c r="G7" s="30">
        <v>2678.5</v>
      </c>
      <c r="H7" s="30">
        <v>2932.54</v>
      </c>
      <c r="I7" s="30">
        <v>615</v>
      </c>
      <c r="J7" s="30">
        <v>1064.8270199999999</v>
      </c>
      <c r="K7" s="30">
        <v>0</v>
      </c>
      <c r="L7" s="30">
        <v>515</v>
      </c>
      <c r="M7" s="30">
        <v>0</v>
      </c>
      <c r="N7" s="30">
        <v>0</v>
      </c>
      <c r="O7" s="30">
        <v>0</v>
      </c>
      <c r="P7" s="30">
        <v>126.1</v>
      </c>
      <c r="Q7" s="30">
        <v>575.5</v>
      </c>
      <c r="R7" s="30">
        <v>3450.5999940000002</v>
      </c>
      <c r="S7" s="30">
        <v>540</v>
      </c>
      <c r="T7" s="30">
        <v>4001.1119950000002</v>
      </c>
      <c r="U7" s="30">
        <v>3181.2429940000006</v>
      </c>
      <c r="V7" s="30">
        <v>20.9</v>
      </c>
      <c r="W7" s="30">
        <v>825</v>
      </c>
      <c r="X7" s="30">
        <v>0</v>
      </c>
      <c r="Y7" s="30">
        <v>169.89999399999999</v>
      </c>
      <c r="Z7" s="2">
        <f t="shared" si="0"/>
        <v>21638.591992000001</v>
      </c>
    </row>
    <row r="8" spans="1:26" x14ac:dyDescent="0.2">
      <c r="A8" t="s">
        <v>8</v>
      </c>
      <c r="B8" s="30">
        <v>0</v>
      </c>
      <c r="C8" s="30">
        <v>0</v>
      </c>
      <c r="D8" s="30">
        <v>0</v>
      </c>
      <c r="E8" s="30">
        <v>0</v>
      </c>
      <c r="F8" s="30">
        <v>0</v>
      </c>
      <c r="G8" s="30">
        <v>0</v>
      </c>
      <c r="H8" s="30">
        <v>0</v>
      </c>
      <c r="I8" s="30">
        <v>0</v>
      </c>
      <c r="J8" s="30">
        <v>0</v>
      </c>
      <c r="K8" s="30">
        <v>0</v>
      </c>
      <c r="L8" s="30">
        <v>0</v>
      </c>
      <c r="M8" s="30">
        <v>0</v>
      </c>
      <c r="N8" s="30">
        <v>0</v>
      </c>
      <c r="O8" s="30">
        <v>0</v>
      </c>
      <c r="P8" s="30">
        <v>9</v>
      </c>
      <c r="Q8" s="30">
        <v>0</v>
      </c>
      <c r="R8" s="30">
        <v>0</v>
      </c>
      <c r="S8" s="30">
        <v>0</v>
      </c>
      <c r="T8" s="30">
        <v>0</v>
      </c>
      <c r="U8" s="30">
        <v>0</v>
      </c>
      <c r="V8" s="30">
        <v>0</v>
      </c>
      <c r="W8" s="30">
        <v>0</v>
      </c>
      <c r="X8" s="30">
        <v>0</v>
      </c>
      <c r="Y8" s="30">
        <v>0</v>
      </c>
      <c r="Z8" s="2">
        <f t="shared" si="0"/>
        <v>9</v>
      </c>
    </row>
    <row r="9" spans="1:26" x14ac:dyDescent="0.2">
      <c r="A9" t="s">
        <v>9</v>
      </c>
      <c r="B9" s="30">
        <v>741.20999400000005</v>
      </c>
      <c r="C9" s="30">
        <v>36.009998000000003</v>
      </c>
      <c r="D9" s="30">
        <v>2215.0600370000002</v>
      </c>
      <c r="E9" s="30">
        <v>141.030002</v>
      </c>
      <c r="F9" s="30">
        <v>130.67999799999998</v>
      </c>
      <c r="G9" s="30">
        <v>359.68000800000004</v>
      </c>
      <c r="H9" s="30">
        <v>501.73000999999999</v>
      </c>
      <c r="I9" s="30">
        <v>197.190001</v>
      </c>
      <c r="J9" s="30">
        <v>179.01999499999999</v>
      </c>
      <c r="K9" s="30">
        <v>2085.7599699999992</v>
      </c>
      <c r="L9" s="30">
        <v>869.92997200000002</v>
      </c>
      <c r="M9" s="30">
        <v>4822.1700980000023</v>
      </c>
      <c r="N9" s="30">
        <v>112.79000100000002</v>
      </c>
      <c r="O9" s="30">
        <v>0</v>
      </c>
      <c r="P9" s="30">
        <v>619.73001099999999</v>
      </c>
      <c r="Q9" s="30">
        <v>1415.5899870000001</v>
      </c>
      <c r="R9" s="30">
        <v>1602.8900150000002</v>
      </c>
      <c r="S9" s="30">
        <v>4116.6699980000003</v>
      </c>
      <c r="T9" s="30">
        <v>19.040000000000003</v>
      </c>
      <c r="U9" s="30">
        <v>2436.2300270000019</v>
      </c>
      <c r="V9" s="30">
        <v>4757.149864</v>
      </c>
      <c r="W9" s="30">
        <v>2392.1599740000001</v>
      </c>
      <c r="X9" s="30">
        <v>8659.4800799999994</v>
      </c>
      <c r="Y9" s="30">
        <v>9590.3999710000007</v>
      </c>
      <c r="Z9" s="2">
        <f t="shared" si="0"/>
        <v>48001.600011000002</v>
      </c>
    </row>
    <row r="10" spans="1:26" x14ac:dyDescent="0.2">
      <c r="A10" t="s">
        <v>10</v>
      </c>
      <c r="B10" s="30">
        <v>107</v>
      </c>
      <c r="C10" s="30">
        <v>265.60000000000002</v>
      </c>
      <c r="D10" s="30">
        <v>100</v>
      </c>
      <c r="E10" s="30">
        <v>80</v>
      </c>
      <c r="F10" s="30">
        <v>208.8</v>
      </c>
      <c r="G10" s="30">
        <v>192</v>
      </c>
      <c r="H10" s="30">
        <v>98.6</v>
      </c>
      <c r="I10" s="30">
        <v>313.3</v>
      </c>
      <c r="J10" s="30">
        <v>72</v>
      </c>
      <c r="K10" s="30">
        <v>88</v>
      </c>
      <c r="L10" s="30">
        <v>160</v>
      </c>
      <c r="M10" s="30">
        <v>176.05000100000001</v>
      </c>
      <c r="N10" s="30">
        <v>81.8</v>
      </c>
      <c r="O10" s="30">
        <v>196.90000000000003</v>
      </c>
      <c r="P10" s="30">
        <v>549.99999600000001</v>
      </c>
      <c r="Q10" s="30">
        <v>599.40000599999996</v>
      </c>
      <c r="R10" s="30">
        <v>1153.49999</v>
      </c>
      <c r="S10" s="30">
        <v>100</v>
      </c>
      <c r="T10" s="30">
        <v>95</v>
      </c>
      <c r="U10" s="30">
        <v>95</v>
      </c>
      <c r="V10" s="30">
        <v>109.30000099999998</v>
      </c>
      <c r="W10" s="30">
        <v>107</v>
      </c>
      <c r="X10" s="30">
        <v>117.89999899999999</v>
      </c>
      <c r="Y10" s="30">
        <v>0</v>
      </c>
      <c r="Z10" s="2">
        <f t="shared" si="0"/>
        <v>5067.149993</v>
      </c>
    </row>
    <row r="11" spans="1:26" x14ac:dyDescent="0.2">
      <c r="A11" t="s">
        <v>11</v>
      </c>
      <c r="B11" s="30">
        <v>5812</v>
      </c>
      <c r="C11" s="30">
        <v>22296.199952000003</v>
      </c>
      <c r="D11" s="30">
        <v>0</v>
      </c>
      <c r="E11" s="30">
        <v>0</v>
      </c>
      <c r="F11" s="30">
        <v>1900</v>
      </c>
      <c r="G11" s="30">
        <v>2343.1999510000001</v>
      </c>
      <c r="H11" s="30">
        <v>2346</v>
      </c>
      <c r="I11" s="30">
        <v>1813.1199959999999</v>
      </c>
      <c r="J11" s="30">
        <v>1456.600036</v>
      </c>
      <c r="K11" s="30">
        <v>4878</v>
      </c>
      <c r="L11" s="30">
        <v>0</v>
      </c>
      <c r="M11" s="30">
        <v>2816</v>
      </c>
      <c r="N11" s="30">
        <v>2129.299927</v>
      </c>
      <c r="O11" s="30">
        <v>0</v>
      </c>
      <c r="P11" s="30">
        <v>9457.4000240000005</v>
      </c>
      <c r="Q11" s="30">
        <v>5405</v>
      </c>
      <c r="R11" s="30">
        <v>20298.099976000001</v>
      </c>
      <c r="S11" s="30">
        <v>14764</v>
      </c>
      <c r="T11" s="30">
        <v>1235.8000489999999</v>
      </c>
      <c r="U11" s="30">
        <v>0</v>
      </c>
      <c r="V11" s="30">
        <v>8896.9699709999986</v>
      </c>
      <c r="W11" s="30">
        <v>19872</v>
      </c>
      <c r="X11" s="30">
        <v>12513</v>
      </c>
      <c r="Y11" s="30">
        <v>0</v>
      </c>
      <c r="Z11" s="2">
        <f t="shared" si="0"/>
        <v>140232.68988200001</v>
      </c>
    </row>
    <row r="12" spans="1:26" x14ac:dyDescent="0.2">
      <c r="A12" t="s">
        <v>12</v>
      </c>
      <c r="B12" s="30">
        <v>59</v>
      </c>
      <c r="C12" s="30">
        <v>0</v>
      </c>
      <c r="D12" s="30">
        <v>0</v>
      </c>
      <c r="E12" s="30">
        <v>0</v>
      </c>
      <c r="F12" s="30">
        <v>1881.599976</v>
      </c>
      <c r="G12" s="30">
        <v>440</v>
      </c>
      <c r="H12" s="30">
        <v>0</v>
      </c>
      <c r="I12" s="30">
        <v>0</v>
      </c>
      <c r="J12" s="30">
        <v>0</v>
      </c>
      <c r="K12" s="30">
        <v>1799</v>
      </c>
      <c r="L12" s="30">
        <v>0</v>
      </c>
      <c r="M12" s="30">
        <v>1405.400024</v>
      </c>
      <c r="N12" s="30">
        <v>0</v>
      </c>
      <c r="O12" s="30">
        <v>0</v>
      </c>
      <c r="P12" s="30">
        <v>1470</v>
      </c>
      <c r="Q12" s="30">
        <v>435</v>
      </c>
      <c r="R12" s="30">
        <v>3632</v>
      </c>
      <c r="S12" s="30">
        <v>1050</v>
      </c>
      <c r="T12" s="30">
        <v>3.39</v>
      </c>
      <c r="U12" s="30">
        <v>129</v>
      </c>
      <c r="V12" s="30">
        <v>1742.5000459999999</v>
      </c>
      <c r="W12" s="30">
        <v>2756</v>
      </c>
      <c r="X12" s="30">
        <v>122.099998</v>
      </c>
      <c r="Y12" s="30">
        <v>0</v>
      </c>
      <c r="Z12" s="2">
        <f t="shared" si="0"/>
        <v>16924.990044000002</v>
      </c>
    </row>
    <row r="13" spans="1:26" x14ac:dyDescent="0.2">
      <c r="A13" t="s">
        <v>13</v>
      </c>
      <c r="B13" s="30">
        <v>85</v>
      </c>
      <c r="C13" s="30">
        <v>100</v>
      </c>
      <c r="D13" s="30">
        <v>0</v>
      </c>
      <c r="E13" s="30">
        <v>410</v>
      </c>
      <c r="F13" s="30">
        <v>0</v>
      </c>
      <c r="G13" s="30">
        <v>0</v>
      </c>
      <c r="H13" s="30">
        <v>0</v>
      </c>
      <c r="I13" s="30">
        <v>0</v>
      </c>
      <c r="J13" s="30">
        <v>0</v>
      </c>
      <c r="K13" s="30">
        <v>264</v>
      </c>
      <c r="L13" s="30">
        <v>0</v>
      </c>
      <c r="M13" s="30">
        <v>0</v>
      </c>
      <c r="N13" s="30">
        <v>0</v>
      </c>
      <c r="O13" s="30">
        <v>0</v>
      </c>
      <c r="P13" s="30">
        <v>28</v>
      </c>
      <c r="Q13" s="30">
        <v>2100.3999999999996</v>
      </c>
      <c r="R13" s="30">
        <v>0</v>
      </c>
      <c r="S13" s="30">
        <v>0</v>
      </c>
      <c r="T13" s="30">
        <v>0</v>
      </c>
      <c r="U13" s="30">
        <v>0</v>
      </c>
      <c r="V13" s="30">
        <v>0</v>
      </c>
      <c r="W13" s="30">
        <v>120</v>
      </c>
      <c r="X13" s="30">
        <v>70</v>
      </c>
      <c r="Y13" s="30">
        <v>0</v>
      </c>
      <c r="Z13" s="2">
        <f t="shared" si="0"/>
        <v>3177.3999999999996</v>
      </c>
    </row>
    <row r="14" spans="1:26" x14ac:dyDescent="0.2">
      <c r="A14" t="s">
        <v>14</v>
      </c>
      <c r="B14" s="30">
        <v>146.060001</v>
      </c>
      <c r="C14" s="30">
        <v>0</v>
      </c>
      <c r="D14" s="30">
        <v>528.10000300000002</v>
      </c>
      <c r="E14" s="30">
        <v>2604.125</v>
      </c>
      <c r="F14" s="30">
        <v>2573.0200239999999</v>
      </c>
      <c r="G14" s="30">
        <v>4310.7000169999992</v>
      </c>
      <c r="H14" s="30">
        <v>4649.1499899999999</v>
      </c>
      <c r="I14" s="30">
        <v>2759.3500140000001</v>
      </c>
      <c r="J14" s="30">
        <v>87.906998999999999</v>
      </c>
      <c r="K14" s="30">
        <v>574.27599899999996</v>
      </c>
      <c r="L14" s="30">
        <v>3307.5</v>
      </c>
      <c r="M14" s="30">
        <v>0</v>
      </c>
      <c r="N14" s="30">
        <v>0</v>
      </c>
      <c r="O14" s="30">
        <v>0</v>
      </c>
      <c r="P14" s="30">
        <v>4624.9000180000012</v>
      </c>
      <c r="Q14" s="30">
        <v>2161.3000009999996</v>
      </c>
      <c r="R14" s="30">
        <v>21351.467847999989</v>
      </c>
      <c r="S14" s="30">
        <v>1097.700012</v>
      </c>
      <c r="T14" s="30">
        <v>306.24399900000003</v>
      </c>
      <c r="U14" s="30">
        <v>1357.9080049999993</v>
      </c>
      <c r="V14" s="30">
        <v>3.7</v>
      </c>
      <c r="W14" s="30">
        <v>966</v>
      </c>
      <c r="X14" s="30">
        <v>0</v>
      </c>
      <c r="Y14" s="30">
        <v>282.10000000000002</v>
      </c>
      <c r="Z14" s="2">
        <f t="shared" si="0"/>
        <v>53691.507929999978</v>
      </c>
    </row>
    <row r="15" spans="1:26" x14ac:dyDescent="0.2">
      <c r="A15" t="s">
        <v>15</v>
      </c>
      <c r="B15" s="30">
        <v>0</v>
      </c>
      <c r="C15" s="30">
        <v>0</v>
      </c>
      <c r="D15" s="30">
        <v>55.399999999999991</v>
      </c>
      <c r="E15" s="30">
        <v>0</v>
      </c>
      <c r="F15" s="30">
        <v>14</v>
      </c>
      <c r="G15" s="30">
        <v>0</v>
      </c>
      <c r="H15" s="30">
        <v>36.6</v>
      </c>
      <c r="I15" s="30">
        <v>0</v>
      </c>
      <c r="J15" s="30">
        <v>19.695999999999998</v>
      </c>
      <c r="K15" s="30">
        <v>8</v>
      </c>
      <c r="L15" s="30">
        <v>24</v>
      </c>
      <c r="M15" s="30">
        <v>0</v>
      </c>
      <c r="N15" s="30">
        <v>0</v>
      </c>
      <c r="O15" s="30">
        <v>264.90000499999996</v>
      </c>
      <c r="P15" s="30">
        <v>72.3</v>
      </c>
      <c r="Q15" s="30">
        <v>0</v>
      </c>
      <c r="R15" s="30">
        <v>94</v>
      </c>
      <c r="S15" s="30">
        <v>0</v>
      </c>
      <c r="T15" s="30">
        <v>197.52399999999983</v>
      </c>
      <c r="U15" s="30">
        <v>0</v>
      </c>
      <c r="V15" s="30">
        <v>0</v>
      </c>
      <c r="W15" s="30">
        <v>0</v>
      </c>
      <c r="X15" s="30">
        <v>0</v>
      </c>
      <c r="Y15" s="30">
        <v>308.10000600000001</v>
      </c>
      <c r="Z15" s="2">
        <f t="shared" si="0"/>
        <v>1094.5200110000001</v>
      </c>
    </row>
    <row r="16" spans="1:26" x14ac:dyDescent="0.2">
      <c r="A16" t="s">
        <v>16</v>
      </c>
      <c r="B16" s="30">
        <v>0</v>
      </c>
      <c r="C16" s="30">
        <v>0</v>
      </c>
      <c r="D16" s="30">
        <v>0</v>
      </c>
      <c r="E16" s="30">
        <v>0</v>
      </c>
      <c r="F16" s="30">
        <v>0</v>
      </c>
      <c r="G16" s="30">
        <v>0</v>
      </c>
      <c r="H16" s="30">
        <v>0</v>
      </c>
      <c r="I16" s="30">
        <v>0</v>
      </c>
      <c r="J16" s="30">
        <v>0</v>
      </c>
      <c r="K16" s="30">
        <v>0</v>
      </c>
      <c r="L16" s="30">
        <v>0</v>
      </c>
      <c r="M16" s="30">
        <v>0</v>
      </c>
      <c r="N16" s="30">
        <v>0</v>
      </c>
      <c r="O16" s="30">
        <v>32</v>
      </c>
      <c r="P16" s="30">
        <v>0</v>
      </c>
      <c r="Q16" s="30">
        <v>0</v>
      </c>
      <c r="R16" s="30">
        <v>0</v>
      </c>
      <c r="S16" s="30">
        <v>0</v>
      </c>
      <c r="T16" s="30">
        <v>0</v>
      </c>
      <c r="U16" s="30">
        <v>0</v>
      </c>
      <c r="V16" s="30">
        <v>0</v>
      </c>
      <c r="W16" s="30">
        <v>0</v>
      </c>
      <c r="X16" s="30">
        <v>3249</v>
      </c>
      <c r="Y16" s="30">
        <v>0</v>
      </c>
      <c r="Z16" s="2">
        <f t="shared" si="0"/>
        <v>3281</v>
      </c>
    </row>
    <row r="17" spans="1:26" x14ac:dyDescent="0.2">
      <c r="A17" t="s">
        <v>17</v>
      </c>
      <c r="B17" s="30">
        <v>3125</v>
      </c>
      <c r="C17" s="30">
        <v>0</v>
      </c>
      <c r="D17" s="30">
        <v>1.5</v>
      </c>
      <c r="E17" s="30">
        <v>0</v>
      </c>
      <c r="F17" s="30">
        <v>0</v>
      </c>
      <c r="G17" s="30">
        <v>6.1</v>
      </c>
      <c r="H17" s="30">
        <v>125.099999</v>
      </c>
      <c r="I17" s="30">
        <v>8.4</v>
      </c>
      <c r="J17" s="30">
        <v>289.90100200000006</v>
      </c>
      <c r="K17" s="30">
        <v>670.54999800000007</v>
      </c>
      <c r="L17" s="30">
        <v>0</v>
      </c>
      <c r="M17" s="30">
        <v>0</v>
      </c>
      <c r="N17" s="30">
        <v>0</v>
      </c>
      <c r="O17" s="30">
        <v>1253.400032</v>
      </c>
      <c r="P17" s="30">
        <v>55</v>
      </c>
      <c r="Q17" s="30">
        <v>91.399999000000008</v>
      </c>
      <c r="R17" s="30">
        <v>177</v>
      </c>
      <c r="S17" s="30">
        <v>20</v>
      </c>
      <c r="T17" s="30">
        <v>1444.6630040000007</v>
      </c>
      <c r="U17" s="30">
        <v>5999.4189469999974</v>
      </c>
      <c r="V17" s="30">
        <v>0</v>
      </c>
      <c r="W17" s="30">
        <v>0</v>
      </c>
      <c r="X17" s="30">
        <v>443</v>
      </c>
      <c r="Y17" s="30">
        <v>19</v>
      </c>
      <c r="Z17" s="2">
        <f t="shared" si="0"/>
        <v>13729.432980999998</v>
      </c>
    </row>
    <row r="18" spans="1:26" x14ac:dyDescent="0.2">
      <c r="A18" t="s">
        <v>18</v>
      </c>
      <c r="B18" s="30">
        <v>185</v>
      </c>
      <c r="C18" s="30">
        <v>0</v>
      </c>
      <c r="D18" s="30">
        <v>0</v>
      </c>
      <c r="E18" s="30">
        <v>0</v>
      </c>
      <c r="F18" s="30">
        <v>0</v>
      </c>
      <c r="G18" s="30">
        <v>0</v>
      </c>
      <c r="H18" s="30">
        <v>134.10000199999999</v>
      </c>
      <c r="I18" s="30">
        <v>107.14999900000001</v>
      </c>
      <c r="J18" s="30">
        <v>0</v>
      </c>
      <c r="K18" s="30">
        <v>49.74</v>
      </c>
      <c r="L18" s="30">
        <v>0</v>
      </c>
      <c r="M18" s="30">
        <v>0</v>
      </c>
      <c r="N18" s="30">
        <v>0</v>
      </c>
      <c r="O18" s="30">
        <v>0</v>
      </c>
      <c r="P18" s="30">
        <v>20</v>
      </c>
      <c r="Q18" s="30">
        <v>24.4</v>
      </c>
      <c r="R18" s="30">
        <v>180</v>
      </c>
      <c r="S18" s="30">
        <v>33</v>
      </c>
      <c r="T18" s="30">
        <v>0</v>
      </c>
      <c r="U18" s="30">
        <v>160</v>
      </c>
      <c r="V18" s="30">
        <v>25.2</v>
      </c>
      <c r="W18" s="30">
        <v>55</v>
      </c>
      <c r="X18" s="30">
        <v>325.40000400000008</v>
      </c>
      <c r="Y18" s="30">
        <v>0</v>
      </c>
      <c r="Z18" s="2">
        <f t="shared" si="0"/>
        <v>1298.9900050000001</v>
      </c>
    </row>
    <row r="19" spans="1:26" x14ac:dyDescent="0.2">
      <c r="A19" t="s">
        <v>19</v>
      </c>
      <c r="B19" s="30">
        <v>262.3</v>
      </c>
      <c r="C19" s="30">
        <v>0</v>
      </c>
      <c r="D19" s="30">
        <v>9205.2000000000007</v>
      </c>
      <c r="E19" s="30">
        <v>11063.5</v>
      </c>
      <c r="F19" s="30">
        <v>10245.5</v>
      </c>
      <c r="G19" s="30">
        <v>8181.07</v>
      </c>
      <c r="H19" s="30">
        <v>58908.299999999996</v>
      </c>
      <c r="I19" s="30">
        <v>3593.4999999999995</v>
      </c>
      <c r="J19" s="30">
        <v>9660.9421000000002</v>
      </c>
      <c r="K19" s="30">
        <v>5575.6</v>
      </c>
      <c r="L19" s="30">
        <v>0</v>
      </c>
      <c r="M19" s="30">
        <v>7447.7</v>
      </c>
      <c r="N19" s="30">
        <v>292</v>
      </c>
      <c r="O19" s="30">
        <v>0</v>
      </c>
      <c r="P19" s="30">
        <v>1150</v>
      </c>
      <c r="Q19" s="30">
        <v>2372.3000000000006</v>
      </c>
      <c r="R19" s="30">
        <v>17127.399999999998</v>
      </c>
      <c r="S19" s="30">
        <v>0</v>
      </c>
      <c r="T19" s="30">
        <v>36312.764999999999</v>
      </c>
      <c r="U19" s="30">
        <v>43110.100000000028</v>
      </c>
      <c r="V19" s="30">
        <v>27</v>
      </c>
      <c r="W19" s="30">
        <v>3500</v>
      </c>
      <c r="X19" s="30">
        <v>7172.2999999999984</v>
      </c>
      <c r="Y19" s="30">
        <v>572.59999999999991</v>
      </c>
      <c r="Z19" s="2">
        <f t="shared" si="0"/>
        <v>235780.07710000002</v>
      </c>
    </row>
    <row r="20" spans="1:26" x14ac:dyDescent="0.2">
      <c r="A20" t="s">
        <v>20</v>
      </c>
      <c r="B20" s="30">
        <v>0</v>
      </c>
      <c r="C20" s="30">
        <v>83</v>
      </c>
      <c r="D20" s="30">
        <v>0</v>
      </c>
      <c r="E20" s="30">
        <v>1047</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2">
        <f t="shared" si="0"/>
        <v>1130</v>
      </c>
    </row>
    <row r="21" spans="1:26" x14ac:dyDescent="0.2">
      <c r="A21" t="s">
        <v>21</v>
      </c>
      <c r="B21" s="30">
        <v>7094.7467280000001</v>
      </c>
      <c r="C21" s="30">
        <v>16717.026864999996</v>
      </c>
      <c r="D21" s="30">
        <v>989.20885199999998</v>
      </c>
      <c r="E21" s="30">
        <v>3932.7791609999995</v>
      </c>
      <c r="F21" s="30">
        <v>4035.6442700000002</v>
      </c>
      <c r="G21" s="30">
        <v>4596.4483069999997</v>
      </c>
      <c r="H21" s="30">
        <v>5985.0557690000005</v>
      </c>
      <c r="I21" s="30">
        <v>1801.8776690000002</v>
      </c>
      <c r="J21" s="30">
        <v>1753.9451449999999</v>
      </c>
      <c r="K21" s="30">
        <v>6284.9732530000001</v>
      </c>
      <c r="L21" s="30">
        <v>2458.7943209999999</v>
      </c>
      <c r="M21" s="30">
        <v>2137.919179</v>
      </c>
      <c r="N21" s="30">
        <v>826.03182900000002</v>
      </c>
      <c r="O21" s="30">
        <v>3273.3913679999996</v>
      </c>
      <c r="P21" s="30">
        <v>5853.2686370000001</v>
      </c>
      <c r="Q21" s="30">
        <v>7324.5328669999999</v>
      </c>
      <c r="R21" s="30">
        <v>18790.012587000001</v>
      </c>
      <c r="S21" s="30">
        <v>15597.695296</v>
      </c>
      <c r="T21" s="30">
        <v>3806.497445</v>
      </c>
      <c r="U21" s="30">
        <v>7683.0428780000011</v>
      </c>
      <c r="V21" s="30">
        <v>10486.720229</v>
      </c>
      <c r="W21" s="30">
        <v>15118.937964000001</v>
      </c>
      <c r="X21" s="30">
        <v>4413.9118589999998</v>
      </c>
      <c r="Y21" s="30">
        <v>1487.2528119999999</v>
      </c>
      <c r="Z21" s="2">
        <f t="shared" si="0"/>
        <v>152449.71529000002</v>
      </c>
    </row>
    <row r="22" spans="1:26" x14ac:dyDescent="0.2">
      <c r="A22" t="s">
        <v>22</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2">
        <f t="shared" si="0"/>
        <v>0</v>
      </c>
    </row>
    <row r="23" spans="1:26" x14ac:dyDescent="0.2">
      <c r="A23" t="s">
        <v>23</v>
      </c>
      <c r="B23" s="30">
        <v>0</v>
      </c>
      <c r="C23" s="30">
        <v>0</v>
      </c>
      <c r="D23" s="30">
        <v>0</v>
      </c>
      <c r="E23" s="30">
        <v>0</v>
      </c>
      <c r="F23" s="30">
        <v>0</v>
      </c>
      <c r="G23" s="30">
        <v>0</v>
      </c>
      <c r="H23" s="30">
        <v>0</v>
      </c>
      <c r="I23" s="30">
        <v>0</v>
      </c>
      <c r="J23" s="30">
        <v>0</v>
      </c>
      <c r="K23" s="30">
        <v>468</v>
      </c>
      <c r="L23" s="30">
        <v>0</v>
      </c>
      <c r="M23" s="30">
        <v>0</v>
      </c>
      <c r="N23" s="30">
        <v>0</v>
      </c>
      <c r="O23" s="30">
        <v>0</v>
      </c>
      <c r="P23" s="30">
        <v>1099.5</v>
      </c>
      <c r="Q23" s="30">
        <v>0</v>
      </c>
      <c r="R23" s="30">
        <v>0</v>
      </c>
      <c r="S23" s="30">
        <v>0</v>
      </c>
      <c r="T23" s="30">
        <v>0</v>
      </c>
      <c r="U23" s="30">
        <v>0</v>
      </c>
      <c r="V23" s="30">
        <v>0</v>
      </c>
      <c r="W23" s="30">
        <v>1</v>
      </c>
      <c r="X23" s="30">
        <v>0</v>
      </c>
      <c r="Y23" s="30">
        <v>0</v>
      </c>
      <c r="Z23" s="2">
        <f t="shared" si="0"/>
        <v>1568.5</v>
      </c>
    </row>
    <row r="24" spans="1:26" x14ac:dyDescent="0.2">
      <c r="A24" t="s">
        <v>24</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2">
        <f t="shared" si="0"/>
        <v>0</v>
      </c>
    </row>
    <row r="25" spans="1:26" x14ac:dyDescent="0.2">
      <c r="A25" t="s">
        <v>25</v>
      </c>
      <c r="B25" s="30">
        <v>0</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2">
        <f t="shared" si="0"/>
        <v>0</v>
      </c>
    </row>
    <row r="26" spans="1:26" x14ac:dyDescent="0.2">
      <c r="A26" t="s">
        <v>26</v>
      </c>
      <c r="B26" s="2">
        <f t="shared" ref="B26:Z26" si="1">SUM(B3:B25)</f>
        <v>39622.716717000003</v>
      </c>
      <c r="C26" s="2">
        <f t="shared" si="1"/>
        <v>69553.836811999994</v>
      </c>
      <c r="D26" s="2">
        <f t="shared" si="1"/>
        <v>13488.968892000001</v>
      </c>
      <c r="E26" s="2">
        <f t="shared" si="1"/>
        <v>28925.634159999998</v>
      </c>
      <c r="F26" s="2">
        <f t="shared" si="1"/>
        <v>30625.504277999997</v>
      </c>
      <c r="G26" s="2">
        <f t="shared" si="1"/>
        <v>28829.398294999999</v>
      </c>
      <c r="H26" s="2">
        <f t="shared" si="1"/>
        <v>83195.125769999984</v>
      </c>
      <c r="I26" s="2">
        <f t="shared" si="1"/>
        <v>17618.117689999999</v>
      </c>
      <c r="J26" s="2">
        <f t="shared" si="1"/>
        <v>16173.754321999999</v>
      </c>
      <c r="K26" s="2">
        <f t="shared" si="1"/>
        <v>30357.830263</v>
      </c>
      <c r="L26" s="2">
        <f t="shared" si="1"/>
        <v>13146.224292999999</v>
      </c>
      <c r="M26" s="2">
        <f t="shared" si="1"/>
        <v>19691.170299000001</v>
      </c>
      <c r="N26" s="2">
        <f t="shared" si="1"/>
        <v>4462.6217589999997</v>
      </c>
      <c r="O26" s="2">
        <f t="shared" si="1"/>
        <v>12952.381385999997</v>
      </c>
      <c r="P26" s="2">
        <f t="shared" si="1"/>
        <v>38165.598790000004</v>
      </c>
      <c r="Q26" s="2">
        <f t="shared" si="1"/>
        <v>29084.022858000004</v>
      </c>
      <c r="R26" s="2">
        <f t="shared" si="1"/>
        <v>121474.97046699998</v>
      </c>
      <c r="S26" s="2">
        <f t="shared" si="1"/>
        <v>64312.465270000001</v>
      </c>
      <c r="T26" s="2">
        <f t="shared" si="1"/>
        <v>52474.859486999994</v>
      </c>
      <c r="U26" s="2">
        <f t="shared" si="1"/>
        <v>73328.59676200003</v>
      </c>
      <c r="V26" s="2">
        <f t="shared" si="1"/>
        <v>39022.140112000001</v>
      </c>
      <c r="W26" s="2">
        <f t="shared" si="1"/>
        <v>60827.297950000007</v>
      </c>
      <c r="X26" s="2">
        <f t="shared" si="1"/>
        <v>39130.091955999997</v>
      </c>
      <c r="Y26" s="2">
        <f t="shared" si="1"/>
        <v>13526.052789000003</v>
      </c>
      <c r="Z26" s="2">
        <f t="shared" si="1"/>
        <v>939989.38137700013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1">
        <v>0</v>
      </c>
      <c r="C30" s="31">
        <v>71.380241999999996</v>
      </c>
      <c r="D30" s="31">
        <v>0</v>
      </c>
      <c r="E30" s="31">
        <v>0</v>
      </c>
      <c r="F30" s="31">
        <v>1256.2707519999999</v>
      </c>
      <c r="G30" s="31">
        <v>0</v>
      </c>
      <c r="H30" s="31">
        <v>1420.1543069999998</v>
      </c>
      <c r="I30" s="31">
        <v>0</v>
      </c>
      <c r="J30" s="31">
        <v>0</v>
      </c>
      <c r="K30" s="31">
        <v>3491.8745009999998</v>
      </c>
      <c r="L30" s="31">
        <v>0</v>
      </c>
      <c r="M30" s="31">
        <v>0</v>
      </c>
      <c r="N30" s="31">
        <v>0</v>
      </c>
      <c r="O30" s="31">
        <v>0</v>
      </c>
      <c r="P30" s="31">
        <v>338.51860800000003</v>
      </c>
      <c r="Q30" s="31">
        <v>562.39533300000005</v>
      </c>
      <c r="R30" s="31">
        <v>2389.0601619999998</v>
      </c>
      <c r="S30" s="31">
        <v>1829.4258909999999</v>
      </c>
      <c r="T30" s="31">
        <v>0</v>
      </c>
      <c r="U30" s="31">
        <v>0</v>
      </c>
      <c r="V30" s="31">
        <v>158.53146899999999</v>
      </c>
      <c r="W30" s="31">
        <v>3602.1114070000003</v>
      </c>
      <c r="X30" s="31">
        <v>19.193079000000001</v>
      </c>
      <c r="Y30" s="31">
        <v>0</v>
      </c>
      <c r="Z30" s="2">
        <f t="shared" ref="Z30:Z52" si="2">SUM(B30:Y30)</f>
        <v>15138.915750999999</v>
      </c>
    </row>
    <row r="31" spans="1:26" x14ac:dyDescent="0.2">
      <c r="A31" t="s">
        <v>4</v>
      </c>
      <c r="B31" s="31">
        <v>41842.987132999995</v>
      </c>
      <c r="C31" s="31">
        <v>73519.577040000004</v>
      </c>
      <c r="D31" s="31">
        <v>8.8043019999999999</v>
      </c>
      <c r="E31" s="31">
        <v>18748.746532999998</v>
      </c>
      <c r="F31" s="31">
        <v>48089.267061999999</v>
      </c>
      <c r="G31" s="31">
        <v>8790.7618599999987</v>
      </c>
      <c r="H31" s="31">
        <v>15470.958524</v>
      </c>
      <c r="I31" s="31">
        <v>27067.133999999998</v>
      </c>
      <c r="J31" s="31">
        <v>953.65474999999992</v>
      </c>
      <c r="K31" s="31">
        <v>9822.0894889999981</v>
      </c>
      <c r="L31" s="31">
        <v>37743.235749999993</v>
      </c>
      <c r="M31" s="31">
        <v>3873.624499</v>
      </c>
      <c r="N31" s="31">
        <v>4098.5925000000007</v>
      </c>
      <c r="O31" s="31">
        <v>14866.093906</v>
      </c>
      <c r="P31" s="31">
        <v>38969.484359999995</v>
      </c>
      <c r="Q31" s="31">
        <v>27111.149719000001</v>
      </c>
      <c r="R31" s="31">
        <v>152971.12197299997</v>
      </c>
      <c r="S31" s="31">
        <v>116766.78147700001</v>
      </c>
      <c r="T31" s="31">
        <v>3891.1936249999999</v>
      </c>
      <c r="U31" s="31">
        <v>16390.264495000003</v>
      </c>
      <c r="V31" s="31">
        <v>57387.232609000013</v>
      </c>
      <c r="W31" s="31">
        <v>64554.156624999996</v>
      </c>
      <c r="X31" s="31">
        <v>612.44884200000001</v>
      </c>
      <c r="Y31" s="31">
        <v>2539.8265200000001</v>
      </c>
      <c r="Z31" s="2">
        <f t="shared" si="2"/>
        <v>786089.18759299989</v>
      </c>
    </row>
    <row r="32" spans="1:26" x14ac:dyDescent="0.2">
      <c r="A32" t="s">
        <v>5</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2">
        <f t="shared" si="2"/>
        <v>0</v>
      </c>
    </row>
    <row r="33" spans="1:26" x14ac:dyDescent="0.2">
      <c r="A33" t="s">
        <v>6</v>
      </c>
      <c r="B33" s="31">
        <v>0</v>
      </c>
      <c r="C33" s="31">
        <v>1240.7594280000001</v>
      </c>
      <c r="D33" s="31">
        <v>589.45247599999993</v>
      </c>
      <c r="E33" s="31">
        <v>0</v>
      </c>
      <c r="F33" s="31">
        <v>9.1271179999999976</v>
      </c>
      <c r="G33" s="31">
        <v>18.876761999999999</v>
      </c>
      <c r="H33" s="31">
        <v>494.27951899999994</v>
      </c>
      <c r="I33" s="31">
        <v>0</v>
      </c>
      <c r="J33" s="31">
        <v>914.20475199999998</v>
      </c>
      <c r="K33" s="31">
        <v>1545.9308319999991</v>
      </c>
      <c r="L33" s="31">
        <v>0</v>
      </c>
      <c r="M33" s="31">
        <v>1.543015</v>
      </c>
      <c r="N33" s="31">
        <v>8.3825109999999992</v>
      </c>
      <c r="O33" s="31">
        <v>702.6633700000001</v>
      </c>
      <c r="P33" s="31">
        <v>277.81707800000009</v>
      </c>
      <c r="Q33" s="31">
        <v>621.38404400000024</v>
      </c>
      <c r="R33" s="31">
        <v>801.57576400000039</v>
      </c>
      <c r="S33" s="31">
        <v>0</v>
      </c>
      <c r="T33" s="31">
        <v>2450.4999709999988</v>
      </c>
      <c r="U33" s="31">
        <v>1500.589876</v>
      </c>
      <c r="V33" s="31">
        <v>372.98797399999995</v>
      </c>
      <c r="W33" s="31">
        <v>406.45045299999992</v>
      </c>
      <c r="X33" s="31">
        <v>3.8348560000000003</v>
      </c>
      <c r="Y33" s="31">
        <v>1335.3694029999999</v>
      </c>
      <c r="Z33" s="2">
        <f t="shared" si="2"/>
        <v>13295.729201999999</v>
      </c>
    </row>
    <row r="34" spans="1:26" x14ac:dyDescent="0.2">
      <c r="A34" t="s">
        <v>7</v>
      </c>
      <c r="B34" s="31">
        <v>301.825219</v>
      </c>
      <c r="C34" s="31">
        <v>0</v>
      </c>
      <c r="D34" s="31">
        <v>0</v>
      </c>
      <c r="E34" s="31">
        <v>183.37945199999999</v>
      </c>
      <c r="F34" s="31">
        <v>126.55921099999999</v>
      </c>
      <c r="G34" s="31">
        <v>945.52277800000002</v>
      </c>
      <c r="H34" s="31">
        <v>5052.8632580000003</v>
      </c>
      <c r="I34" s="31">
        <v>474.694594</v>
      </c>
      <c r="J34" s="31">
        <v>3804.2742410000001</v>
      </c>
      <c r="K34" s="31">
        <v>0</v>
      </c>
      <c r="L34" s="31">
        <v>731.37906299999997</v>
      </c>
      <c r="M34" s="31">
        <v>0</v>
      </c>
      <c r="N34" s="31">
        <v>0</v>
      </c>
      <c r="O34" s="31">
        <v>0</v>
      </c>
      <c r="P34" s="31">
        <v>171.96519099999998</v>
      </c>
      <c r="Q34" s="31">
        <v>968.19724200000007</v>
      </c>
      <c r="R34" s="31">
        <v>16359.498841000002</v>
      </c>
      <c r="S34" s="31">
        <v>3410.4960000000001</v>
      </c>
      <c r="T34" s="31">
        <v>6218.9082829999998</v>
      </c>
      <c r="U34" s="31">
        <v>1923.8139659999999</v>
      </c>
      <c r="V34" s="31">
        <v>22.064959000000002</v>
      </c>
      <c r="W34" s="31">
        <v>838.722937</v>
      </c>
      <c r="X34" s="31">
        <v>0</v>
      </c>
      <c r="Y34" s="31">
        <v>114.819828</v>
      </c>
      <c r="Z34" s="2">
        <f t="shared" si="2"/>
        <v>41648.985063</v>
      </c>
    </row>
    <row r="35" spans="1:26" x14ac:dyDescent="0.2">
      <c r="A35" t="s">
        <v>8</v>
      </c>
      <c r="B35" s="31">
        <v>0</v>
      </c>
      <c r="C35" s="31">
        <v>0</v>
      </c>
      <c r="D35" s="31">
        <v>0</v>
      </c>
      <c r="E35" s="31">
        <v>0</v>
      </c>
      <c r="F35" s="31">
        <v>0</v>
      </c>
      <c r="G35" s="31">
        <v>0</v>
      </c>
      <c r="H35" s="31">
        <v>0</v>
      </c>
      <c r="I35" s="31">
        <v>0</v>
      </c>
      <c r="J35" s="31">
        <v>0</v>
      </c>
      <c r="K35" s="31">
        <v>0</v>
      </c>
      <c r="L35" s="31">
        <v>0</v>
      </c>
      <c r="M35" s="31">
        <v>0</v>
      </c>
      <c r="N35" s="31">
        <v>0</v>
      </c>
      <c r="O35" s="31">
        <v>0</v>
      </c>
      <c r="P35" s="31">
        <v>72.532875000000004</v>
      </c>
      <c r="Q35" s="31">
        <v>0</v>
      </c>
      <c r="R35" s="31">
        <v>0</v>
      </c>
      <c r="S35" s="31">
        <v>0</v>
      </c>
      <c r="T35" s="31">
        <v>0</v>
      </c>
      <c r="U35" s="31">
        <v>0</v>
      </c>
      <c r="V35" s="31">
        <v>0</v>
      </c>
      <c r="W35" s="31">
        <v>0</v>
      </c>
      <c r="X35" s="31">
        <v>0</v>
      </c>
      <c r="Y35" s="31">
        <v>0</v>
      </c>
      <c r="Z35" s="2">
        <f t="shared" si="2"/>
        <v>72.532875000000004</v>
      </c>
    </row>
    <row r="36" spans="1:26" x14ac:dyDescent="0.2">
      <c r="A36" t="s">
        <v>9</v>
      </c>
      <c r="B36" s="31">
        <v>2035.0533399999999</v>
      </c>
      <c r="C36" s="31">
        <v>67.496686999999994</v>
      </c>
      <c r="D36" s="31">
        <v>9154.3370310000009</v>
      </c>
      <c r="E36" s="31">
        <v>582.77117199999998</v>
      </c>
      <c r="F36" s="31">
        <v>108.876032</v>
      </c>
      <c r="G36" s="31">
        <v>1282.906594</v>
      </c>
      <c r="H36" s="31">
        <v>418.03811699999994</v>
      </c>
      <c r="I36" s="31">
        <v>1294.264903</v>
      </c>
      <c r="J36" s="31">
        <v>461.64217200000002</v>
      </c>
      <c r="K36" s="31">
        <v>5709.3167670000003</v>
      </c>
      <c r="L36" s="31">
        <v>3397.5640320000002</v>
      </c>
      <c r="M36" s="31">
        <v>26876.253636000012</v>
      </c>
      <c r="N36" s="31">
        <v>479.94457199999994</v>
      </c>
      <c r="O36" s="31">
        <v>0</v>
      </c>
      <c r="P36" s="31">
        <v>1967.3067900000001</v>
      </c>
      <c r="Q36" s="31">
        <v>4845.5726669999995</v>
      </c>
      <c r="R36" s="31">
        <v>5764.6369850000001</v>
      </c>
      <c r="S36" s="31">
        <v>13528.076208999997</v>
      </c>
      <c r="T36" s="31">
        <v>82.167759000000004</v>
      </c>
      <c r="U36" s="31">
        <v>10324.548705000003</v>
      </c>
      <c r="V36" s="31">
        <v>18581.147688000001</v>
      </c>
      <c r="W36" s="31">
        <v>8140.1204990000006</v>
      </c>
      <c r="X36" s="31">
        <v>35801.869827999995</v>
      </c>
      <c r="Y36" s="31">
        <v>60131.745469999994</v>
      </c>
      <c r="Z36" s="2">
        <f t="shared" si="2"/>
        <v>211035.65765500002</v>
      </c>
    </row>
    <row r="37" spans="1:26" x14ac:dyDescent="0.2">
      <c r="A37" t="s">
        <v>10</v>
      </c>
      <c r="B37" s="31">
        <v>823.31600000000003</v>
      </c>
      <c r="C37" s="31">
        <v>1682.5675780000001</v>
      </c>
      <c r="D37" s="31">
        <v>675.43975</v>
      </c>
      <c r="E37" s="31">
        <v>600.20243700000003</v>
      </c>
      <c r="F37" s="31">
        <v>1453.731532</v>
      </c>
      <c r="G37" s="31">
        <v>1512.069657</v>
      </c>
      <c r="H37" s="31">
        <v>578.91837499999997</v>
      </c>
      <c r="I37" s="31">
        <v>2312.3702739999999</v>
      </c>
      <c r="J37" s="31">
        <v>407.74209400000001</v>
      </c>
      <c r="K37" s="31">
        <v>608.49004400000001</v>
      </c>
      <c r="L37" s="31">
        <v>1258.8164999999999</v>
      </c>
      <c r="M37" s="31">
        <v>1078.252418</v>
      </c>
      <c r="N37" s="31">
        <v>585.77226200000007</v>
      </c>
      <c r="O37" s="31">
        <v>1477.2767419999998</v>
      </c>
      <c r="P37" s="31">
        <v>3956.3069369999994</v>
      </c>
      <c r="Q37" s="31">
        <v>4607.6014539999996</v>
      </c>
      <c r="R37" s="31">
        <v>8924.4414510000006</v>
      </c>
      <c r="S37" s="31">
        <v>782.65506200000004</v>
      </c>
      <c r="T37" s="31">
        <v>531.26493700000003</v>
      </c>
      <c r="U37" s="31">
        <v>734.71187499999996</v>
      </c>
      <c r="V37" s="31">
        <v>860.90315400000009</v>
      </c>
      <c r="W37" s="31">
        <v>841.76640599999996</v>
      </c>
      <c r="X37" s="31">
        <v>228.792045</v>
      </c>
      <c r="Y37" s="31">
        <v>0</v>
      </c>
      <c r="Z37" s="2">
        <f t="shared" si="2"/>
        <v>36523.408984000002</v>
      </c>
    </row>
    <row r="38" spans="1:26" x14ac:dyDescent="0.2">
      <c r="A38" t="s">
        <v>11</v>
      </c>
      <c r="B38" s="31">
        <v>45411.638250000004</v>
      </c>
      <c r="C38" s="31">
        <v>171958.59149999998</v>
      </c>
      <c r="D38" s="31">
        <v>0</v>
      </c>
      <c r="E38" s="31">
        <v>0</v>
      </c>
      <c r="F38" s="31">
        <v>14844.0875</v>
      </c>
      <c r="G38" s="31">
        <v>17728.819000000003</v>
      </c>
      <c r="H38" s="31">
        <v>17971.289499999999</v>
      </c>
      <c r="I38" s="31">
        <v>14166.0425</v>
      </c>
      <c r="J38" s="31">
        <v>10421.728999999999</v>
      </c>
      <c r="K38" s="31">
        <v>38079.313999999998</v>
      </c>
      <c r="L38" s="31">
        <v>0</v>
      </c>
      <c r="M38" s="31">
        <v>22002.819499999998</v>
      </c>
      <c r="N38" s="31">
        <v>16636.0805</v>
      </c>
      <c r="O38" s="31">
        <v>0</v>
      </c>
      <c r="P38" s="31">
        <v>72431.437000000005</v>
      </c>
      <c r="Q38" s="31">
        <v>42145.061499999996</v>
      </c>
      <c r="R38" s="31">
        <v>158314.98162499996</v>
      </c>
      <c r="S38" s="31">
        <v>115087.80250000002</v>
      </c>
      <c r="T38" s="31">
        <v>9639.2759999999998</v>
      </c>
      <c r="U38" s="31">
        <v>0</v>
      </c>
      <c r="V38" s="31">
        <v>69503.720750000008</v>
      </c>
      <c r="W38" s="31">
        <v>155367.88</v>
      </c>
      <c r="X38" s="31">
        <v>96939.299250000011</v>
      </c>
      <c r="Y38" s="31">
        <v>0</v>
      </c>
      <c r="Z38" s="2">
        <f t="shared" si="2"/>
        <v>1088649.8698749999</v>
      </c>
    </row>
    <row r="39" spans="1:26" x14ac:dyDescent="0.2">
      <c r="A39" t="s">
        <v>12</v>
      </c>
      <c r="B39" s="31">
        <v>69.865405999999993</v>
      </c>
      <c r="C39" s="31">
        <v>0</v>
      </c>
      <c r="D39" s="31">
        <v>0</v>
      </c>
      <c r="E39" s="31">
        <v>0</v>
      </c>
      <c r="F39" s="31">
        <v>1229.9275</v>
      </c>
      <c r="G39" s="31">
        <v>555.87175000000002</v>
      </c>
      <c r="H39" s="31">
        <v>0</v>
      </c>
      <c r="I39" s="31">
        <v>0</v>
      </c>
      <c r="J39" s="31">
        <v>0</v>
      </c>
      <c r="K39" s="31">
        <v>2586.2853599999999</v>
      </c>
      <c r="L39" s="31">
        <v>0</v>
      </c>
      <c r="M39" s="31">
        <v>2140.9729379999999</v>
      </c>
      <c r="N39" s="31">
        <v>0</v>
      </c>
      <c r="O39" s="31">
        <v>0</v>
      </c>
      <c r="P39" s="31">
        <v>1949.6791249999999</v>
      </c>
      <c r="Q39" s="31">
        <v>600.95624999999995</v>
      </c>
      <c r="R39" s="31">
        <v>5567.1381880000008</v>
      </c>
      <c r="S39" s="31">
        <v>1456.422</v>
      </c>
      <c r="T39" s="31">
        <v>4.0649579999999998</v>
      </c>
      <c r="U39" s="31">
        <v>176.69514100000001</v>
      </c>
      <c r="V39" s="31">
        <v>997.12218799999994</v>
      </c>
      <c r="W39" s="31">
        <v>4855.2074999999995</v>
      </c>
      <c r="X39" s="31">
        <v>144.46853100000001</v>
      </c>
      <c r="Y39" s="31">
        <v>0</v>
      </c>
      <c r="Z39" s="2">
        <f t="shared" si="2"/>
        <v>22334.676835000002</v>
      </c>
    </row>
    <row r="40" spans="1:26" x14ac:dyDescent="0.2">
      <c r="A40" t="s">
        <v>13</v>
      </c>
      <c r="B40" s="31">
        <v>164.151625</v>
      </c>
      <c r="C40" s="31">
        <v>200.404</v>
      </c>
      <c r="D40" s="31">
        <v>0</v>
      </c>
      <c r="E40" s="31">
        <v>681.50199199999997</v>
      </c>
      <c r="F40" s="31">
        <v>0</v>
      </c>
      <c r="G40" s="31">
        <v>0</v>
      </c>
      <c r="H40" s="31">
        <v>0</v>
      </c>
      <c r="I40" s="31">
        <v>0</v>
      </c>
      <c r="J40" s="31">
        <v>0</v>
      </c>
      <c r="K40" s="31">
        <v>461.80543699999998</v>
      </c>
      <c r="L40" s="31">
        <v>0</v>
      </c>
      <c r="M40" s="31">
        <v>0</v>
      </c>
      <c r="N40" s="31">
        <v>0</v>
      </c>
      <c r="O40" s="31">
        <v>0</v>
      </c>
      <c r="P40" s="31">
        <v>49.171650999999997</v>
      </c>
      <c r="Q40" s="31">
        <v>3673.8071799999989</v>
      </c>
      <c r="R40" s="31">
        <v>0</v>
      </c>
      <c r="S40" s="31">
        <v>0</v>
      </c>
      <c r="T40" s="31">
        <v>0</v>
      </c>
      <c r="U40" s="31">
        <v>0</v>
      </c>
      <c r="V40" s="31">
        <v>0</v>
      </c>
      <c r="W40" s="31">
        <v>231.52652</v>
      </c>
      <c r="X40" s="31">
        <v>71.294341000000003</v>
      </c>
      <c r="Y40" s="31">
        <v>0</v>
      </c>
      <c r="Z40" s="2">
        <f t="shared" si="2"/>
        <v>5533.6627459999991</v>
      </c>
    </row>
    <row r="41" spans="1:26" x14ac:dyDescent="0.2">
      <c r="A41" t="s">
        <v>14</v>
      </c>
      <c r="B41" s="31">
        <v>142.47709400000002</v>
      </c>
      <c r="C41" s="31">
        <v>0</v>
      </c>
      <c r="D41" s="31">
        <v>756.53333300000008</v>
      </c>
      <c r="E41" s="31">
        <v>1310.4751410000003</v>
      </c>
      <c r="F41" s="31">
        <v>266.35045099999991</v>
      </c>
      <c r="G41" s="31">
        <v>5406.3014909999993</v>
      </c>
      <c r="H41" s="31">
        <v>3589.2229299999995</v>
      </c>
      <c r="I41" s="31">
        <v>636.90590399999996</v>
      </c>
      <c r="J41" s="31">
        <v>87.008326999999994</v>
      </c>
      <c r="K41" s="31">
        <v>109.65007600000003</v>
      </c>
      <c r="L41" s="31">
        <v>1594.335221</v>
      </c>
      <c r="M41" s="31">
        <v>0</v>
      </c>
      <c r="N41" s="31">
        <v>0</v>
      </c>
      <c r="O41" s="31">
        <v>0</v>
      </c>
      <c r="P41" s="31">
        <v>553.93364500000018</v>
      </c>
      <c r="Q41" s="31">
        <v>907.2116259999998</v>
      </c>
      <c r="R41" s="31">
        <v>12243.056044999998</v>
      </c>
      <c r="S41" s="31">
        <v>724.28898400000003</v>
      </c>
      <c r="T41" s="31">
        <v>331.34996000000007</v>
      </c>
      <c r="U41" s="31">
        <v>1039.6490990000002</v>
      </c>
      <c r="V41" s="31">
        <v>0.90650200000000003</v>
      </c>
      <c r="W41" s="31">
        <v>578.56543499999998</v>
      </c>
      <c r="X41" s="31">
        <v>0</v>
      </c>
      <c r="Y41" s="31">
        <v>175.91817699999999</v>
      </c>
      <c r="Z41" s="2">
        <f t="shared" si="2"/>
        <v>30454.139440999999</v>
      </c>
    </row>
    <row r="42" spans="1:26" x14ac:dyDescent="0.2">
      <c r="A42" t="s">
        <v>15</v>
      </c>
      <c r="B42" s="31">
        <v>0</v>
      </c>
      <c r="C42" s="31">
        <v>0</v>
      </c>
      <c r="D42" s="31">
        <v>0</v>
      </c>
      <c r="E42" s="31">
        <v>0</v>
      </c>
      <c r="F42" s="31">
        <v>0</v>
      </c>
      <c r="G42" s="31">
        <v>0</v>
      </c>
      <c r="H42" s="31">
        <v>0</v>
      </c>
      <c r="I42" s="31">
        <v>0</v>
      </c>
      <c r="J42" s="31">
        <v>0</v>
      </c>
      <c r="K42" s="31">
        <v>0.3992</v>
      </c>
      <c r="L42" s="31">
        <v>0</v>
      </c>
      <c r="M42" s="31">
        <v>0</v>
      </c>
      <c r="N42" s="31">
        <v>0</v>
      </c>
      <c r="O42" s="31">
        <v>0.7833</v>
      </c>
      <c r="P42" s="31">
        <v>4.4600000000000001E-2</v>
      </c>
      <c r="Q42" s="31">
        <v>0</v>
      </c>
      <c r="R42" s="31">
        <v>4.5683980000000002</v>
      </c>
      <c r="S42" s="31">
        <v>0</v>
      </c>
      <c r="T42" s="31">
        <v>0</v>
      </c>
      <c r="U42" s="31">
        <v>0</v>
      </c>
      <c r="V42" s="31">
        <v>0</v>
      </c>
      <c r="W42" s="31">
        <v>0</v>
      </c>
      <c r="X42" s="31">
        <v>0</v>
      </c>
      <c r="Y42" s="31">
        <v>2.6395529999999998</v>
      </c>
      <c r="Z42" s="2">
        <f t="shared" si="2"/>
        <v>8.4350509999999996</v>
      </c>
    </row>
    <row r="43" spans="1:26" x14ac:dyDescent="0.2">
      <c r="A43" t="s">
        <v>16</v>
      </c>
      <c r="B43" s="31">
        <v>0</v>
      </c>
      <c r="C43" s="31">
        <v>0</v>
      </c>
      <c r="D43" s="31">
        <v>0</v>
      </c>
      <c r="E43" s="31">
        <v>0</v>
      </c>
      <c r="F43" s="31">
        <v>0</v>
      </c>
      <c r="G43" s="31">
        <v>0</v>
      </c>
      <c r="H43" s="31">
        <v>0</v>
      </c>
      <c r="I43" s="31">
        <v>0</v>
      </c>
      <c r="J43" s="31">
        <v>0</v>
      </c>
      <c r="K43" s="31">
        <v>0</v>
      </c>
      <c r="L43" s="31">
        <v>0</v>
      </c>
      <c r="M43" s="31">
        <v>0</v>
      </c>
      <c r="N43" s="31">
        <v>0</v>
      </c>
      <c r="O43" s="31">
        <v>64.201651999999996</v>
      </c>
      <c r="P43" s="31">
        <v>0</v>
      </c>
      <c r="Q43" s="31">
        <v>0</v>
      </c>
      <c r="R43" s="31">
        <v>0</v>
      </c>
      <c r="S43" s="31">
        <v>0</v>
      </c>
      <c r="T43" s="31">
        <v>0</v>
      </c>
      <c r="U43" s="31">
        <v>0</v>
      </c>
      <c r="V43" s="31">
        <v>0</v>
      </c>
      <c r="W43" s="31">
        <v>0</v>
      </c>
      <c r="X43" s="31">
        <v>4970.482043</v>
      </c>
      <c r="Y43" s="31">
        <v>0</v>
      </c>
      <c r="Z43" s="2">
        <f t="shared" si="2"/>
        <v>5034.6836949999997</v>
      </c>
    </row>
    <row r="44" spans="1:26" x14ac:dyDescent="0.2">
      <c r="A44" t="s">
        <v>17</v>
      </c>
      <c r="B44" s="31">
        <v>436.72688399999998</v>
      </c>
      <c r="C44" s="31">
        <v>0</v>
      </c>
      <c r="D44" s="31">
        <v>0.48921700000000001</v>
      </c>
      <c r="E44" s="31">
        <v>0</v>
      </c>
      <c r="F44" s="31">
        <v>0</v>
      </c>
      <c r="G44" s="31">
        <v>0.33580500000000002</v>
      </c>
      <c r="H44" s="31">
        <v>40.544561999999999</v>
      </c>
      <c r="I44" s="31">
        <v>9.0502050000000001</v>
      </c>
      <c r="J44" s="31">
        <v>265.26123899999999</v>
      </c>
      <c r="K44" s="31">
        <v>57.639173000000007</v>
      </c>
      <c r="L44" s="31">
        <v>0</v>
      </c>
      <c r="M44" s="31">
        <v>0</v>
      </c>
      <c r="N44" s="31">
        <v>0</v>
      </c>
      <c r="O44" s="31">
        <v>839.89543200000003</v>
      </c>
      <c r="P44" s="31">
        <v>24.006004000000001</v>
      </c>
      <c r="Q44" s="31">
        <v>92.131211000000008</v>
      </c>
      <c r="R44" s="31">
        <v>345.63393000000002</v>
      </c>
      <c r="S44" s="31">
        <v>4.8710000000000004</v>
      </c>
      <c r="T44" s="31">
        <v>1207.8429550000001</v>
      </c>
      <c r="U44" s="31">
        <v>3796.0340779999997</v>
      </c>
      <c r="V44" s="31">
        <v>0</v>
      </c>
      <c r="W44" s="31">
        <v>0</v>
      </c>
      <c r="X44" s="31">
        <v>18.407999999999998</v>
      </c>
      <c r="Y44" s="31">
        <v>6.5235690000000002</v>
      </c>
      <c r="Z44" s="2">
        <f t="shared" si="2"/>
        <v>7145.3932640000003</v>
      </c>
    </row>
    <row r="45" spans="1:26" x14ac:dyDescent="0.2">
      <c r="A45" t="s">
        <v>18</v>
      </c>
      <c r="B45" s="31">
        <v>575.01431200000002</v>
      </c>
      <c r="C45" s="31">
        <v>0</v>
      </c>
      <c r="D45" s="31">
        <v>0</v>
      </c>
      <c r="E45" s="31">
        <v>0</v>
      </c>
      <c r="F45" s="31">
        <v>0</v>
      </c>
      <c r="G45" s="31">
        <v>0</v>
      </c>
      <c r="H45" s="31">
        <v>474.118675</v>
      </c>
      <c r="I45" s="31">
        <v>513.34860700000002</v>
      </c>
      <c r="J45" s="31">
        <v>0</v>
      </c>
      <c r="K45" s="31">
        <v>210.90174999999999</v>
      </c>
      <c r="L45" s="31">
        <v>0</v>
      </c>
      <c r="M45" s="31">
        <v>0</v>
      </c>
      <c r="N45" s="31">
        <v>0</v>
      </c>
      <c r="O45" s="31">
        <v>0</v>
      </c>
      <c r="P45" s="31">
        <v>120.403555</v>
      </c>
      <c r="Q45" s="31">
        <v>166.174711</v>
      </c>
      <c r="R45" s="31">
        <v>1271.9771410000001</v>
      </c>
      <c r="S45" s="31">
        <v>153.931782</v>
      </c>
      <c r="T45" s="31">
        <v>0</v>
      </c>
      <c r="U45" s="31">
        <v>707.69237499999997</v>
      </c>
      <c r="V45" s="31">
        <v>35.012067999999999</v>
      </c>
      <c r="W45" s="31">
        <v>378.48490600000002</v>
      </c>
      <c r="X45" s="31">
        <v>32.833445999999995</v>
      </c>
      <c r="Y45" s="31">
        <v>0</v>
      </c>
      <c r="Z45" s="2">
        <f t="shared" si="2"/>
        <v>4639.8933279999992</v>
      </c>
    </row>
    <row r="46" spans="1:26" x14ac:dyDescent="0.2">
      <c r="A46" t="s">
        <v>19</v>
      </c>
      <c r="B46" s="31">
        <v>600.402601</v>
      </c>
      <c r="C46" s="31">
        <v>0</v>
      </c>
      <c r="D46" s="31">
        <v>29125.039243999996</v>
      </c>
      <c r="E46" s="31">
        <v>27936.597125</v>
      </c>
      <c r="F46" s="31">
        <v>24459.797867000001</v>
      </c>
      <c r="G46" s="31">
        <v>18589.884953000004</v>
      </c>
      <c r="H46" s="31">
        <v>169844.66020300004</v>
      </c>
      <c r="I46" s="31">
        <v>9210.9111119999998</v>
      </c>
      <c r="J46" s="31">
        <v>24894.132742999998</v>
      </c>
      <c r="K46" s="31">
        <v>15973.961094</v>
      </c>
      <c r="L46" s="31">
        <v>0</v>
      </c>
      <c r="M46" s="31">
        <v>18207.224310000005</v>
      </c>
      <c r="N46" s="31">
        <v>716.09356200000002</v>
      </c>
      <c r="O46" s="31">
        <v>0</v>
      </c>
      <c r="P46" s="31">
        <v>2119.4065000000001</v>
      </c>
      <c r="Q46" s="31">
        <v>5817.2949479999997</v>
      </c>
      <c r="R46" s="31">
        <v>43321.622655999985</v>
      </c>
      <c r="S46" s="31">
        <v>0</v>
      </c>
      <c r="T46" s="31">
        <v>111574.14156200002</v>
      </c>
      <c r="U46" s="31">
        <v>143959.03510400004</v>
      </c>
      <c r="V46" s="31">
        <v>68.572828000000001</v>
      </c>
      <c r="W46" s="31">
        <v>8929.3639999999996</v>
      </c>
      <c r="X46" s="31">
        <v>15417.773713</v>
      </c>
      <c r="Y46" s="31">
        <v>1452.661384</v>
      </c>
      <c r="Z46" s="15">
        <f>SUM(B46:Y46)</f>
        <v>672218.57750899997</v>
      </c>
    </row>
    <row r="47" spans="1:26" x14ac:dyDescent="0.2">
      <c r="A47" t="s">
        <v>20</v>
      </c>
      <c r="B47" s="31">
        <v>0</v>
      </c>
      <c r="C47" s="31">
        <v>44.083395000000003</v>
      </c>
      <c r="D47" s="31">
        <v>0</v>
      </c>
      <c r="E47" s="31">
        <v>1530.0564139999999</v>
      </c>
      <c r="F47" s="31">
        <v>0</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2">
        <f t="shared" si="2"/>
        <v>1574.139809</v>
      </c>
    </row>
    <row r="48" spans="1:26" x14ac:dyDescent="0.2">
      <c r="A48" t="s">
        <v>21</v>
      </c>
      <c r="B48" s="31">
        <v>7.4834180000000003</v>
      </c>
      <c r="C48" s="31">
        <v>295.19854800000002</v>
      </c>
      <c r="D48" s="31">
        <v>150.29711900000001</v>
      </c>
      <c r="E48" s="31">
        <v>18.081446000000003</v>
      </c>
      <c r="F48" s="31">
        <v>12.618590000000001</v>
      </c>
      <c r="G48" s="31">
        <v>91.367246999999992</v>
      </c>
      <c r="H48" s="31">
        <v>9.1434320000000024</v>
      </c>
      <c r="I48" s="31">
        <v>2.6807660000000002</v>
      </c>
      <c r="J48" s="31">
        <v>91.345078999999998</v>
      </c>
      <c r="K48" s="31">
        <v>37.987951000000002</v>
      </c>
      <c r="L48" s="31">
        <v>9.5666220000000006</v>
      </c>
      <c r="M48" s="31">
        <v>20.114619000000001</v>
      </c>
      <c r="N48" s="31">
        <v>5.7453599999999998</v>
      </c>
      <c r="O48" s="31">
        <v>27.020149999999997</v>
      </c>
      <c r="P48" s="31">
        <v>20.727642999999997</v>
      </c>
      <c r="Q48" s="31">
        <v>76.254655999999997</v>
      </c>
      <c r="R48" s="31">
        <v>150.52964199999997</v>
      </c>
      <c r="S48" s="31">
        <v>390.91044899999997</v>
      </c>
      <c r="T48" s="31">
        <v>4.8793919999999993</v>
      </c>
      <c r="U48" s="31">
        <v>7.8382680000000011</v>
      </c>
      <c r="V48" s="31">
        <v>4.2830640000000004</v>
      </c>
      <c r="W48" s="31">
        <v>1219.846145</v>
      </c>
      <c r="X48" s="31">
        <v>0</v>
      </c>
      <c r="Y48" s="31">
        <v>30.637267999999999</v>
      </c>
      <c r="Z48" s="2">
        <f t="shared" si="2"/>
        <v>2684.5568739999994</v>
      </c>
    </row>
    <row r="49" spans="1:26" x14ac:dyDescent="0.2">
      <c r="A49" t="s">
        <v>22</v>
      </c>
      <c r="B49" s="31">
        <v>0</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2">
        <f t="shared" si="2"/>
        <v>0</v>
      </c>
    </row>
    <row r="50" spans="1:26" x14ac:dyDescent="0.2">
      <c r="A50" t="s">
        <v>23</v>
      </c>
      <c r="B50" s="31">
        <v>0</v>
      </c>
      <c r="C50" s="31">
        <v>0</v>
      </c>
      <c r="D50" s="31">
        <v>0</v>
      </c>
      <c r="E50" s="31">
        <v>0</v>
      </c>
      <c r="F50" s="31">
        <v>0</v>
      </c>
      <c r="G50" s="31">
        <v>0</v>
      </c>
      <c r="H50" s="31">
        <v>0</v>
      </c>
      <c r="I50" s="31">
        <v>0</v>
      </c>
      <c r="J50" s="31">
        <v>0</v>
      </c>
      <c r="K50" s="31">
        <v>1865.4739999999999</v>
      </c>
      <c r="L50" s="31">
        <v>0</v>
      </c>
      <c r="M50" s="31">
        <v>0</v>
      </c>
      <c r="N50" s="31">
        <v>0</v>
      </c>
      <c r="O50" s="31">
        <v>0</v>
      </c>
      <c r="P50" s="31">
        <v>3965.1132500000003</v>
      </c>
      <c r="Q50" s="31">
        <v>0</v>
      </c>
      <c r="R50" s="31">
        <v>0</v>
      </c>
      <c r="S50" s="31">
        <v>0</v>
      </c>
      <c r="T50" s="31">
        <v>0</v>
      </c>
      <c r="U50" s="31">
        <v>0</v>
      </c>
      <c r="V50" s="31">
        <v>0</v>
      </c>
      <c r="W50" s="31">
        <v>0</v>
      </c>
      <c r="X50" s="31">
        <v>0</v>
      </c>
      <c r="Y50" s="31">
        <v>0</v>
      </c>
      <c r="Z50" s="2">
        <f t="shared" si="2"/>
        <v>5830.5872500000005</v>
      </c>
    </row>
    <row r="51" spans="1:26" x14ac:dyDescent="0.2">
      <c r="A51" t="s">
        <v>24</v>
      </c>
      <c r="B51" s="31">
        <v>0</v>
      </c>
      <c r="C51" s="31">
        <v>0</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2">
        <f t="shared" si="2"/>
        <v>0</v>
      </c>
    </row>
    <row r="52" spans="1:26" x14ac:dyDescent="0.2">
      <c r="A52" t="s">
        <v>25</v>
      </c>
      <c r="B52" s="31">
        <v>0</v>
      </c>
      <c r="C52" s="31">
        <v>0</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2">
        <f t="shared" si="2"/>
        <v>0</v>
      </c>
    </row>
    <row r="53" spans="1:26" x14ac:dyDescent="0.2">
      <c r="A53" t="s">
        <v>26</v>
      </c>
      <c r="B53" s="2">
        <f t="shared" ref="B53:Z53" si="3">SUM(B30:B52)</f>
        <v>92410.941282</v>
      </c>
      <c r="C53" s="2">
        <f t="shared" si="3"/>
        <v>249080.05841799997</v>
      </c>
      <c r="D53" s="2">
        <f t="shared" si="3"/>
        <v>40460.392472</v>
      </c>
      <c r="E53" s="2">
        <f t="shared" si="3"/>
        <v>51591.811711999995</v>
      </c>
      <c r="F53" s="2">
        <f t="shared" si="3"/>
        <v>91856.613614999995</v>
      </c>
      <c r="G53" s="2">
        <f t="shared" si="3"/>
        <v>54922.71789700001</v>
      </c>
      <c r="H53" s="2">
        <f t="shared" si="3"/>
        <v>215364.19140200005</v>
      </c>
      <c r="I53" s="2">
        <f t="shared" si="3"/>
        <v>55687.402864999996</v>
      </c>
      <c r="J53" s="2">
        <f t="shared" si="3"/>
        <v>42300.994396999995</v>
      </c>
      <c r="K53" s="2">
        <f t="shared" si="3"/>
        <v>80561.119674000001</v>
      </c>
      <c r="L53" s="2">
        <f t="shared" si="3"/>
        <v>44734.897187999995</v>
      </c>
      <c r="M53" s="2">
        <f t="shared" si="3"/>
        <v>74200.804935000022</v>
      </c>
      <c r="N53" s="2">
        <f t="shared" si="3"/>
        <v>22530.611267</v>
      </c>
      <c r="O53" s="2">
        <f t="shared" si="3"/>
        <v>17977.934551999999</v>
      </c>
      <c r="P53" s="2">
        <f t="shared" si="3"/>
        <v>126987.85481199998</v>
      </c>
      <c r="Q53" s="2">
        <f t="shared" si="3"/>
        <v>92195.192540999997</v>
      </c>
      <c r="R53" s="2">
        <f t="shared" si="3"/>
        <v>408429.84280099982</v>
      </c>
      <c r="S53" s="2">
        <f t="shared" si="3"/>
        <v>254135.66135400004</v>
      </c>
      <c r="T53" s="2">
        <f t="shared" si="3"/>
        <v>135935.58940200001</v>
      </c>
      <c r="U53" s="2">
        <f t="shared" si="3"/>
        <v>180560.87298200003</v>
      </c>
      <c r="V53" s="2">
        <f t="shared" si="3"/>
        <v>147992.48525300005</v>
      </c>
      <c r="W53" s="2">
        <f t="shared" si="3"/>
        <v>249944.20283299996</v>
      </c>
      <c r="X53" s="2">
        <f t="shared" si="3"/>
        <v>154260.69797400001</v>
      </c>
      <c r="Y53" s="2">
        <f t="shared" si="3"/>
        <v>65790.141172000003</v>
      </c>
      <c r="Z53" s="2">
        <f t="shared" si="3"/>
        <v>2949913.0327999997</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7">
        <v>151885.79534334663</v>
      </c>
      <c r="C56" s="27">
        <v>248360.9782683315</v>
      </c>
      <c r="D56" s="27">
        <v>29189.884842668045</v>
      </c>
      <c r="E56" s="27">
        <v>87336.674838004925</v>
      </c>
      <c r="F56" s="27">
        <v>90453.776610275541</v>
      </c>
      <c r="G56" s="27">
        <v>92797.74350497553</v>
      </c>
      <c r="H56" s="27">
        <v>130562.51030738144</v>
      </c>
      <c r="I56" s="27">
        <v>58354.762397231942</v>
      </c>
      <c r="J56" s="27">
        <v>30371.039725422968</v>
      </c>
      <c r="K56" s="27">
        <v>103801.23724741983</v>
      </c>
      <c r="L56" s="27">
        <v>49496.282849377749</v>
      </c>
      <c r="M56" s="27">
        <v>54828.826238572001</v>
      </c>
      <c r="N56" s="27">
        <v>17607.125300685981</v>
      </c>
      <c r="O56" s="27">
        <v>67615.248527169548</v>
      </c>
      <c r="P56" s="27">
        <v>108188.0614321905</v>
      </c>
      <c r="Q56" s="27">
        <v>135157.17154807772</v>
      </c>
      <c r="R56" s="27">
        <v>480682.40384436102</v>
      </c>
      <c r="S56" s="27">
        <v>259617.40033206675</v>
      </c>
      <c r="T56" s="27">
        <v>76448.489004027811</v>
      </c>
      <c r="U56" s="27">
        <v>154391.03665680968</v>
      </c>
      <c r="V56" s="27">
        <v>162643.33689793915</v>
      </c>
      <c r="W56" s="27">
        <v>244080.07784335967</v>
      </c>
      <c r="X56" s="27">
        <v>122454.39795144665</v>
      </c>
      <c r="Y56" s="27">
        <v>51263.449426630177</v>
      </c>
      <c r="Z56" s="16">
        <f>SUM(B56:Y56)</f>
        <v>3007587.7109377719</v>
      </c>
    </row>
    <row r="57" spans="1:26" x14ac:dyDescent="0.2">
      <c r="A57" s="15" t="s">
        <v>75</v>
      </c>
      <c r="B57" s="26">
        <v>-115.46418</v>
      </c>
      <c r="C57" s="26">
        <v>0</v>
      </c>
      <c r="D57" s="26">
        <v>0</v>
      </c>
      <c r="E57" s="26">
        <v>0</v>
      </c>
      <c r="F57" s="26">
        <v>-2016.7388129999999</v>
      </c>
      <c r="G57" s="26">
        <v>-1093.1735940000001</v>
      </c>
      <c r="H57" s="26">
        <v>0</v>
      </c>
      <c r="I57" s="26">
        <v>0</v>
      </c>
      <c r="J57" s="26">
        <v>0</v>
      </c>
      <c r="K57" s="26">
        <v>-3638.0601799999999</v>
      </c>
      <c r="L57" s="26">
        <v>0</v>
      </c>
      <c r="M57" s="26">
        <v>-3024.4179140000001</v>
      </c>
      <c r="N57" s="26">
        <v>0</v>
      </c>
      <c r="O57" s="26">
        <v>0</v>
      </c>
      <c r="P57" s="26">
        <v>-2855.332343</v>
      </c>
      <c r="Q57" s="26">
        <v>-855.24385900000004</v>
      </c>
      <c r="R57" s="26">
        <v>-8279.1319060000005</v>
      </c>
      <c r="S57" s="26">
        <v>-2082.3038750000001</v>
      </c>
      <c r="T57" s="26">
        <v>-6.7019580000000003</v>
      </c>
      <c r="U57" s="26">
        <v>-283.84984400000002</v>
      </c>
      <c r="V57" s="26">
        <v>-1453.6591089999999</v>
      </c>
      <c r="W57" s="26">
        <v>-6541.1321559999997</v>
      </c>
      <c r="X57" s="26">
        <v>-218.55219099999999</v>
      </c>
      <c r="Y57" s="26">
        <v>0</v>
      </c>
      <c r="Z57" s="16">
        <f>SUM(B57:Y57)</f>
        <v>-32463.761922000002</v>
      </c>
    </row>
    <row r="58" spans="1:26" x14ac:dyDescent="0.2">
      <c r="A58" s="15" t="s">
        <v>72</v>
      </c>
      <c r="B58" s="16">
        <f>+B56-B53-B57</f>
        <v>59590.318241346635</v>
      </c>
      <c r="C58" s="16">
        <f t="shared" ref="C58:Z58" si="4">+C56-C53-C57</f>
        <v>-719.08014966847259</v>
      </c>
      <c r="D58" s="16">
        <f t="shared" si="4"/>
        <v>-11270.507629331954</v>
      </c>
      <c r="E58" s="16">
        <f t="shared" si="4"/>
        <v>35744.86312600493</v>
      </c>
      <c r="F58" s="16">
        <f t="shared" si="4"/>
        <v>613.9018082755465</v>
      </c>
      <c r="G58" s="16">
        <f t="shared" si="4"/>
        <v>38968.19920197552</v>
      </c>
      <c r="H58" s="16">
        <f t="shared" si="4"/>
        <v>-84801.681094618616</v>
      </c>
      <c r="I58" s="16">
        <f t="shared" si="4"/>
        <v>2667.3595322319452</v>
      </c>
      <c r="J58" s="16">
        <f t="shared" si="4"/>
        <v>-11929.954671577027</v>
      </c>
      <c r="K58" s="16">
        <f t="shared" si="4"/>
        <v>26878.177753419834</v>
      </c>
      <c r="L58" s="16">
        <f t="shared" si="4"/>
        <v>4761.3856613777534</v>
      </c>
      <c r="M58" s="16">
        <f t="shared" si="4"/>
        <v>-16347.560782428021</v>
      </c>
      <c r="N58" s="16">
        <f t="shared" si="4"/>
        <v>-4923.4859663140196</v>
      </c>
      <c r="O58" s="16">
        <f t="shared" si="4"/>
        <v>49637.313975169549</v>
      </c>
      <c r="P58" s="16">
        <f t="shared" si="4"/>
        <v>-15944.461036809475</v>
      </c>
      <c r="Q58" s="16">
        <f t="shared" si="4"/>
        <v>43817.222866077725</v>
      </c>
      <c r="R58" s="16">
        <f t="shared" si="4"/>
        <v>80531.692949361197</v>
      </c>
      <c r="S58" s="16">
        <f t="shared" si="4"/>
        <v>7564.0428530667141</v>
      </c>
      <c r="T58" s="16">
        <f t="shared" si="4"/>
        <v>-59480.398439972203</v>
      </c>
      <c r="U58" s="16">
        <f t="shared" si="4"/>
        <v>-25885.98648119035</v>
      </c>
      <c r="V58" s="16">
        <f t="shared" si="4"/>
        <v>16104.510753939103</v>
      </c>
      <c r="W58" s="16">
        <f t="shared" si="4"/>
        <v>677.00716635971185</v>
      </c>
      <c r="X58" s="16">
        <f t="shared" si="4"/>
        <v>-31587.747831553363</v>
      </c>
      <c r="Y58" s="16">
        <f t="shared" si="4"/>
        <v>-14526.691745369826</v>
      </c>
      <c r="Z58" s="16">
        <f t="shared" si="4"/>
        <v>90138.440059772256</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22063.447250000001</v>
      </c>
      <c r="L61" s="21" t="s">
        <v>73</v>
      </c>
      <c r="M61" s="22">
        <v>19438.02</v>
      </c>
      <c r="N61" s="21" t="s">
        <v>73</v>
      </c>
      <c r="O61" s="21" t="s">
        <v>73</v>
      </c>
      <c r="P61" s="21" t="s">
        <v>73</v>
      </c>
      <c r="Q61" s="21" t="s">
        <v>73</v>
      </c>
      <c r="R61" s="21" t="s">
        <v>73</v>
      </c>
      <c r="S61" s="21" t="s">
        <v>73</v>
      </c>
      <c r="T61" s="21" t="s">
        <v>73</v>
      </c>
      <c r="U61" s="21" t="s">
        <v>73</v>
      </c>
      <c r="V61" s="21" t="s">
        <v>73</v>
      </c>
      <c r="W61" s="21" t="s">
        <v>73</v>
      </c>
      <c r="X61" s="22">
        <v>9822.3430000000008</v>
      </c>
      <c r="Y61" s="21" t="s">
        <v>73</v>
      </c>
      <c r="Z61" s="17">
        <f>SUM(B61:Y61)</f>
        <v>51323.810250000002</v>
      </c>
    </row>
    <row r="62" spans="1:26" x14ac:dyDescent="0.2">
      <c r="A62" s="15" t="s">
        <v>79</v>
      </c>
      <c r="B62" s="21" t="s">
        <v>73</v>
      </c>
      <c r="C62" s="21" t="s">
        <v>73</v>
      </c>
      <c r="D62" s="21" t="s">
        <v>73</v>
      </c>
      <c r="E62" s="21" t="s">
        <v>73</v>
      </c>
      <c r="F62" s="21" t="s">
        <v>73</v>
      </c>
      <c r="G62" s="21" t="s">
        <v>73</v>
      </c>
      <c r="H62" s="21" t="s">
        <v>73</v>
      </c>
      <c r="I62" s="21" t="s">
        <v>73</v>
      </c>
      <c r="J62" s="21" t="s">
        <v>73</v>
      </c>
      <c r="K62" s="22">
        <v>10759.786</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10759.786</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-5211.8999999999996</v>
      </c>
      <c r="V63" s="21" t="s">
        <v>73</v>
      </c>
      <c r="W63" s="21" t="s">
        <v>73</v>
      </c>
      <c r="X63" s="21" t="s">
        <v>73</v>
      </c>
      <c r="Y63" s="21" t="s">
        <v>73</v>
      </c>
      <c r="Z63" s="17">
        <f>SUM(B63:Y63)</f>
        <v>-5211.8999999999996</v>
      </c>
    </row>
    <row r="64" spans="1:26" x14ac:dyDescent="0.2">
      <c r="A64" s="15" t="s">
        <v>78</v>
      </c>
      <c r="B64" s="21" t="s">
        <v>73</v>
      </c>
      <c r="C64" s="21" t="s">
        <v>73</v>
      </c>
      <c r="D64" s="22">
        <v>-4050.72075</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-1408.28</v>
      </c>
      <c r="V64" s="21" t="s">
        <v>73</v>
      </c>
      <c r="W64" s="21" t="s">
        <v>73</v>
      </c>
      <c r="X64" s="21" t="s">
        <v>73</v>
      </c>
      <c r="Y64" s="21" t="s">
        <v>73</v>
      </c>
      <c r="Z64" s="17">
        <f>SUM(B64:Y64)</f>
        <v>-5459.0007500000002</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1.2876015026573403E-2</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45">
        <v>0</v>
      </c>
      <c r="C68" s="45">
        <v>4377.0077224999995</v>
      </c>
      <c r="D68" s="45">
        <v>0</v>
      </c>
      <c r="E68" s="45">
        <v>0</v>
      </c>
      <c r="F68" s="45">
        <v>79439.105674062492</v>
      </c>
      <c r="G68" s="45">
        <v>0</v>
      </c>
      <c r="H68" s="45">
        <v>115135.31933578123</v>
      </c>
      <c r="I68" s="45">
        <v>0</v>
      </c>
      <c r="J68" s="45">
        <v>0</v>
      </c>
      <c r="K68" s="45">
        <v>236415.42211093745</v>
      </c>
      <c r="L68" s="45">
        <v>0</v>
      </c>
      <c r="M68" s="45">
        <v>0</v>
      </c>
      <c r="N68" s="45">
        <v>0</v>
      </c>
      <c r="O68" s="45">
        <v>0</v>
      </c>
      <c r="P68" s="45">
        <v>23804.941772499998</v>
      </c>
      <c r="Q68" s="45">
        <v>38004.771499062495</v>
      </c>
      <c r="R68" s="45">
        <v>166653.18702609377</v>
      </c>
      <c r="S68" s="45">
        <v>115966.19453499999</v>
      </c>
      <c r="T68" s="45">
        <v>0</v>
      </c>
      <c r="U68" s="45">
        <v>0</v>
      </c>
      <c r="V68" s="45">
        <v>10384.859104999998</v>
      </c>
      <c r="W68" s="45">
        <v>256033.00880374998</v>
      </c>
      <c r="X68" s="45">
        <v>1691.9659137060548</v>
      </c>
      <c r="Y68" s="45">
        <v>0</v>
      </c>
      <c r="Z68" s="2">
        <f t="shared" ref="Z68:Z90" si="5">SUM(B68:Y68)</f>
        <v>1047905.7834983935</v>
      </c>
    </row>
    <row r="69" spans="1:26" x14ac:dyDescent="0.2">
      <c r="A69" t="s">
        <v>4</v>
      </c>
      <c r="B69" s="45">
        <v>1480100.6359999997</v>
      </c>
      <c r="C69" s="45">
        <v>2901656.439749999</v>
      </c>
      <c r="D69" s="45">
        <v>333.78215599999999</v>
      </c>
      <c r="E69" s="45">
        <v>557842.46758400009</v>
      </c>
      <c r="F69" s="45">
        <v>1592150.0364999999</v>
      </c>
      <c r="G69" s="45">
        <v>271505.64399999997</v>
      </c>
      <c r="H69" s="45">
        <v>515874.52312499983</v>
      </c>
      <c r="I69" s="45">
        <v>810607.60200000019</v>
      </c>
      <c r="J69" s="45">
        <v>36937.972000000002</v>
      </c>
      <c r="K69" s="45">
        <v>270366.98064000002</v>
      </c>
      <c r="L69" s="45">
        <v>1190925.8060000001</v>
      </c>
      <c r="M69" s="45">
        <v>126843.41243499998</v>
      </c>
      <c r="N69" s="45">
        <v>135867.11600000001</v>
      </c>
      <c r="O69" s="45">
        <v>455096.89025</v>
      </c>
      <c r="P69" s="45">
        <v>1304718.2140000002</v>
      </c>
      <c r="Q69" s="45">
        <v>1028779.1760000001</v>
      </c>
      <c r="R69" s="45">
        <v>4557872.5564999999</v>
      </c>
      <c r="S69" s="45">
        <v>4077834.2495000008</v>
      </c>
      <c r="T69" s="45">
        <v>142020.57374999998</v>
      </c>
      <c r="U69" s="45">
        <v>637104.33349999983</v>
      </c>
      <c r="V69" s="45">
        <v>2014639.3759999999</v>
      </c>
      <c r="W69" s="45">
        <v>2336070.6440000003</v>
      </c>
      <c r="X69" s="45">
        <v>26454.706125000004</v>
      </c>
      <c r="Y69" s="45">
        <v>102596.79149999999</v>
      </c>
      <c r="Z69" s="2">
        <f t="shared" si="5"/>
        <v>26574199.929315001</v>
      </c>
    </row>
    <row r="70" spans="1:26" x14ac:dyDescent="0.2">
      <c r="A70" t="s">
        <v>5</v>
      </c>
      <c r="B70" s="45">
        <v>0</v>
      </c>
      <c r="C70" s="45">
        <v>0</v>
      </c>
      <c r="D70" s="45">
        <v>0</v>
      </c>
      <c r="E70" s="45">
        <v>0</v>
      </c>
      <c r="F70" s="45">
        <v>0</v>
      </c>
      <c r="G70" s="45">
        <v>0</v>
      </c>
      <c r="H70" s="45">
        <v>0</v>
      </c>
      <c r="I70" s="45">
        <v>0</v>
      </c>
      <c r="J70" s="45">
        <v>0</v>
      </c>
      <c r="K70" s="45">
        <v>0</v>
      </c>
      <c r="L70" s="45">
        <v>0</v>
      </c>
      <c r="M70" s="45">
        <v>0</v>
      </c>
      <c r="N70" s="45">
        <v>0</v>
      </c>
      <c r="O70" s="45">
        <v>0</v>
      </c>
      <c r="P70" s="45">
        <v>0</v>
      </c>
      <c r="Q70" s="45">
        <v>0</v>
      </c>
      <c r="R70" s="45">
        <v>0</v>
      </c>
      <c r="S70" s="45">
        <v>0</v>
      </c>
      <c r="T70" s="45">
        <v>0</v>
      </c>
      <c r="U70" s="45">
        <v>0</v>
      </c>
      <c r="V70" s="45">
        <v>0</v>
      </c>
      <c r="W70" s="45">
        <v>0</v>
      </c>
      <c r="X70" s="45">
        <v>0</v>
      </c>
      <c r="Y70" s="45">
        <v>0</v>
      </c>
      <c r="Z70" s="2">
        <f t="shared" si="5"/>
        <v>0</v>
      </c>
    </row>
    <row r="71" spans="1:26" x14ac:dyDescent="0.2">
      <c r="A71" t="s">
        <v>6</v>
      </c>
      <c r="B71" s="45">
        <v>0</v>
      </c>
      <c r="C71" s="45">
        <v>73607.950380000009</v>
      </c>
      <c r="D71" s="45">
        <v>27357.483289</v>
      </c>
      <c r="E71" s="45">
        <v>0</v>
      </c>
      <c r="F71" s="45">
        <v>454.57035999999999</v>
      </c>
      <c r="G71" s="45">
        <v>971.83143700000005</v>
      </c>
      <c r="H71" s="45">
        <v>25060.471446</v>
      </c>
      <c r="I71" s="45">
        <v>0</v>
      </c>
      <c r="J71" s="45">
        <v>49608.249875000001</v>
      </c>
      <c r="K71" s="45">
        <v>46475.790043999994</v>
      </c>
      <c r="L71" s="45">
        <v>0</v>
      </c>
      <c r="M71" s="45">
        <v>66.779977000000002</v>
      </c>
      <c r="N71" s="45">
        <v>394.32761299999999</v>
      </c>
      <c r="O71" s="45">
        <v>30529.311735000007</v>
      </c>
      <c r="P71" s="45">
        <v>13032.786727999999</v>
      </c>
      <c r="Q71" s="45">
        <v>30283.211107999992</v>
      </c>
      <c r="R71" s="45">
        <v>36960.547558000013</v>
      </c>
      <c r="S71" s="45">
        <v>0</v>
      </c>
      <c r="T71" s="45">
        <v>130185.65877900002</v>
      </c>
      <c r="U71" s="45">
        <v>82547.717569999964</v>
      </c>
      <c r="V71" s="45">
        <v>22405.821500000002</v>
      </c>
      <c r="W71" s="45">
        <v>30098.322691000005</v>
      </c>
      <c r="X71" s="45">
        <v>237.66836999999998</v>
      </c>
      <c r="Y71" s="45">
        <v>88936.778999999995</v>
      </c>
      <c r="Z71" s="2">
        <f t="shared" si="5"/>
        <v>689215.27945999987</v>
      </c>
    </row>
    <row r="72" spans="1:26" x14ac:dyDescent="0.2">
      <c r="A72" t="s">
        <v>7</v>
      </c>
      <c r="B72" s="45">
        <v>5945.6374999999998</v>
      </c>
      <c r="C72" s="45">
        <v>0</v>
      </c>
      <c r="D72" s="45">
        <v>0</v>
      </c>
      <c r="E72" s="45">
        <v>4160.9053590000003</v>
      </c>
      <c r="F72" s="45">
        <v>4155.5552029999999</v>
      </c>
      <c r="G72" s="45">
        <v>14204.252725999999</v>
      </c>
      <c r="H72" s="45">
        <v>91675.551580999992</v>
      </c>
      <c r="I72" s="45">
        <v>12993.677</v>
      </c>
      <c r="J72" s="45">
        <v>68328.253454999998</v>
      </c>
      <c r="K72" s="45">
        <v>0</v>
      </c>
      <c r="L72" s="45">
        <v>14205.807000000001</v>
      </c>
      <c r="M72" s="45">
        <v>0</v>
      </c>
      <c r="N72" s="45">
        <v>0</v>
      </c>
      <c r="O72" s="45">
        <v>0</v>
      </c>
      <c r="P72" s="45">
        <v>5627.8325629999999</v>
      </c>
      <c r="Q72" s="45">
        <v>36800.236469999996</v>
      </c>
      <c r="R72" s="45">
        <v>271449.97483099997</v>
      </c>
      <c r="S72" s="45">
        <v>110796.848</v>
      </c>
      <c r="T72" s="45">
        <v>114900.64173399999</v>
      </c>
      <c r="U72" s="45">
        <v>41491.377390999995</v>
      </c>
      <c r="V72" s="45">
        <v>539.65750000000003</v>
      </c>
      <c r="W72" s="45">
        <v>18916.2</v>
      </c>
      <c r="X72" s="45">
        <v>0</v>
      </c>
      <c r="Y72" s="45">
        <v>5508.8230000000003</v>
      </c>
      <c r="Z72" s="2">
        <f t="shared" si="5"/>
        <v>821701.23131299985</v>
      </c>
    </row>
    <row r="73" spans="1:26" x14ac:dyDescent="0.2">
      <c r="A73" t="s">
        <v>8</v>
      </c>
      <c r="B73" s="45">
        <v>0</v>
      </c>
      <c r="C73" s="45">
        <v>0</v>
      </c>
      <c r="D73" s="45">
        <v>0</v>
      </c>
      <c r="E73" s="45">
        <v>0</v>
      </c>
      <c r="F73" s="45">
        <v>0</v>
      </c>
      <c r="G73" s="45">
        <v>0</v>
      </c>
      <c r="H73" s="45">
        <v>0</v>
      </c>
      <c r="I73" s="45">
        <v>0</v>
      </c>
      <c r="J73" s="45">
        <v>0</v>
      </c>
      <c r="K73" s="45">
        <v>0</v>
      </c>
      <c r="L73" s="45">
        <v>0</v>
      </c>
      <c r="M73" s="45">
        <v>0</v>
      </c>
      <c r="N73" s="45">
        <v>0</v>
      </c>
      <c r="O73" s="45">
        <v>0</v>
      </c>
      <c r="P73" s="45">
        <v>7.2862840000000002</v>
      </c>
      <c r="Q73" s="45">
        <v>0</v>
      </c>
      <c r="R73" s="45">
        <v>0</v>
      </c>
      <c r="S73" s="45">
        <v>0</v>
      </c>
      <c r="T73" s="45">
        <v>0</v>
      </c>
      <c r="U73" s="45">
        <v>0</v>
      </c>
      <c r="V73" s="45">
        <v>0</v>
      </c>
      <c r="W73" s="45">
        <v>0</v>
      </c>
      <c r="X73" s="45">
        <v>0</v>
      </c>
      <c r="Y73" s="45">
        <v>0</v>
      </c>
      <c r="Z73" s="2">
        <f t="shared" si="5"/>
        <v>7.2862840000000002</v>
      </c>
    </row>
    <row r="74" spans="1:26" x14ac:dyDescent="0.2">
      <c r="A74" t="s">
        <v>9</v>
      </c>
      <c r="B74" s="45">
        <v>0</v>
      </c>
      <c r="C74" s="45">
        <v>0</v>
      </c>
      <c r="D74" s="45">
        <v>0</v>
      </c>
      <c r="E74" s="45">
        <v>0</v>
      </c>
      <c r="F74" s="45">
        <v>0</v>
      </c>
      <c r="G74" s="45">
        <v>0</v>
      </c>
      <c r="H74" s="45">
        <v>0</v>
      </c>
      <c r="I74" s="45">
        <v>0</v>
      </c>
      <c r="J74" s="45">
        <v>0</v>
      </c>
      <c r="K74" s="45">
        <v>0</v>
      </c>
      <c r="L74" s="45">
        <v>0</v>
      </c>
      <c r="M74" s="45">
        <v>0</v>
      </c>
      <c r="N74" s="45">
        <v>0</v>
      </c>
      <c r="O74" s="45">
        <v>0</v>
      </c>
      <c r="P74" s="45">
        <v>0</v>
      </c>
      <c r="Q74" s="45">
        <v>0</v>
      </c>
      <c r="R74" s="45">
        <v>0</v>
      </c>
      <c r="S74" s="45">
        <v>0</v>
      </c>
      <c r="T74" s="45">
        <v>0</v>
      </c>
      <c r="U74" s="45">
        <v>0</v>
      </c>
      <c r="V74" s="45">
        <v>0</v>
      </c>
      <c r="W74" s="45">
        <v>0</v>
      </c>
      <c r="X74" s="45">
        <v>0</v>
      </c>
      <c r="Y74" s="45">
        <v>0</v>
      </c>
      <c r="Z74" s="2">
        <f t="shared" si="5"/>
        <v>0</v>
      </c>
    </row>
    <row r="75" spans="1:26" x14ac:dyDescent="0.2">
      <c r="A75" t="s">
        <v>10</v>
      </c>
      <c r="B75" s="45">
        <v>11236.308999999999</v>
      </c>
      <c r="C75" s="45">
        <v>22962.885249999999</v>
      </c>
      <c r="D75" s="45">
        <v>9219.0305000000008</v>
      </c>
      <c r="E75" s="45">
        <v>8192.0159999999996</v>
      </c>
      <c r="F75" s="45">
        <v>19842.356943999999</v>
      </c>
      <c r="G75" s="45">
        <v>20639.715500000002</v>
      </c>
      <c r="H75" s="45">
        <v>7900.9499690000002</v>
      </c>
      <c r="I75" s="45">
        <v>31561.111046999995</v>
      </c>
      <c r="J75" s="45">
        <v>5564.817</v>
      </c>
      <c r="K75" s="45">
        <v>8304.7657820000004</v>
      </c>
      <c r="L75" s="45">
        <v>17183.875</v>
      </c>
      <c r="M75" s="45">
        <v>14717.231766999997</v>
      </c>
      <c r="N75" s="45">
        <v>7999.105063</v>
      </c>
      <c r="O75" s="45">
        <v>20162.846782000001</v>
      </c>
      <c r="P75" s="45">
        <v>53997.445493000014</v>
      </c>
      <c r="Q75" s="45">
        <v>62890.087469000006</v>
      </c>
      <c r="R75" s="45">
        <v>121808.68408200004</v>
      </c>
      <c r="S75" s="45">
        <v>10684.824000000001</v>
      </c>
      <c r="T75" s="45">
        <v>7250.4014999999999</v>
      </c>
      <c r="U75" s="45">
        <v>10027.897999999999</v>
      </c>
      <c r="V75" s="45">
        <v>11750.602687000001</v>
      </c>
      <c r="W75" s="45">
        <v>11489.087</v>
      </c>
      <c r="X75" s="45">
        <v>3122.5446959999999</v>
      </c>
      <c r="Y75" s="45">
        <v>0</v>
      </c>
      <c r="Z75" s="2">
        <f t="shared" si="5"/>
        <v>498508.59053100005</v>
      </c>
    </row>
    <row r="76" spans="1:26" x14ac:dyDescent="0.2">
      <c r="A76" t="s">
        <v>11</v>
      </c>
      <c r="B76" s="45">
        <v>483357.46099999995</v>
      </c>
      <c r="C76" s="45">
        <v>1625352.0219999999</v>
      </c>
      <c r="D76" s="45">
        <v>0</v>
      </c>
      <c r="E76" s="45">
        <v>0</v>
      </c>
      <c r="F76" s="45">
        <v>156384.391</v>
      </c>
      <c r="G76" s="45">
        <v>162224.03099999999</v>
      </c>
      <c r="H76" s="45">
        <v>174692.109</v>
      </c>
      <c r="I76" s="45">
        <v>132878.84299999999</v>
      </c>
      <c r="J76" s="45">
        <v>100615.69900000001</v>
      </c>
      <c r="K76" s="45">
        <v>342365.71500000008</v>
      </c>
      <c r="L76" s="45">
        <v>0</v>
      </c>
      <c r="M76" s="45">
        <v>203705.91100000002</v>
      </c>
      <c r="N76" s="45">
        <v>151372.617</v>
      </c>
      <c r="O76" s="45">
        <v>0</v>
      </c>
      <c r="P76" s="45">
        <v>921155.77399999998</v>
      </c>
      <c r="Q76" s="45">
        <v>415850.42899999995</v>
      </c>
      <c r="R76" s="45">
        <v>1510536.9670000002</v>
      </c>
      <c r="S76" s="45">
        <v>1230945.8230000001</v>
      </c>
      <c r="T76" s="45">
        <v>88473.28899999999</v>
      </c>
      <c r="U76" s="45">
        <v>0</v>
      </c>
      <c r="V76" s="45">
        <v>666095.98199999996</v>
      </c>
      <c r="W76" s="45">
        <v>1429219.0949999997</v>
      </c>
      <c r="X76" s="45">
        <v>905887.17700000014</v>
      </c>
      <c r="Y76" s="45">
        <v>0</v>
      </c>
      <c r="Z76" s="2">
        <f t="shared" si="5"/>
        <v>10701113.335000001</v>
      </c>
    </row>
    <row r="77" spans="1:26" x14ac:dyDescent="0.2">
      <c r="A77" t="s">
        <v>12</v>
      </c>
      <c r="B77" s="45">
        <v>0</v>
      </c>
      <c r="C77" s="45">
        <v>0</v>
      </c>
      <c r="D77" s="45">
        <v>0</v>
      </c>
      <c r="E77" s="45">
        <v>0</v>
      </c>
      <c r="F77" s="45">
        <v>0</v>
      </c>
      <c r="G77" s="45">
        <v>0</v>
      </c>
      <c r="H77" s="45">
        <v>0</v>
      </c>
      <c r="I77" s="45">
        <v>0</v>
      </c>
      <c r="J77" s="45">
        <v>0</v>
      </c>
      <c r="K77" s="45">
        <v>0</v>
      </c>
      <c r="L77" s="45">
        <v>0</v>
      </c>
      <c r="M77" s="45">
        <v>0</v>
      </c>
      <c r="N77" s="45">
        <v>0</v>
      </c>
      <c r="O77" s="45">
        <v>0</v>
      </c>
      <c r="P77" s="45">
        <v>0</v>
      </c>
      <c r="Q77" s="45">
        <v>0</v>
      </c>
      <c r="R77" s="45">
        <v>0</v>
      </c>
      <c r="S77" s="45">
        <v>0</v>
      </c>
      <c r="T77" s="45">
        <v>0</v>
      </c>
      <c r="U77" s="45">
        <v>0</v>
      </c>
      <c r="V77" s="45">
        <v>0</v>
      </c>
      <c r="W77" s="45">
        <v>0</v>
      </c>
      <c r="X77" s="45">
        <v>0</v>
      </c>
      <c r="Y77" s="45">
        <v>0</v>
      </c>
      <c r="Z77" s="2">
        <f t="shared" si="5"/>
        <v>0</v>
      </c>
    </row>
    <row r="78" spans="1:26" x14ac:dyDescent="0.2">
      <c r="A78" t="s">
        <v>13</v>
      </c>
      <c r="B78" s="45">
        <v>0</v>
      </c>
      <c r="C78" s="45">
        <v>0</v>
      </c>
      <c r="D78" s="45">
        <v>0</v>
      </c>
      <c r="E78" s="45">
        <v>0</v>
      </c>
      <c r="F78" s="45">
        <v>0</v>
      </c>
      <c r="G78" s="45">
        <v>0</v>
      </c>
      <c r="H78" s="45">
        <v>0</v>
      </c>
      <c r="I78" s="45">
        <v>0</v>
      </c>
      <c r="J78" s="45">
        <v>0</v>
      </c>
      <c r="K78" s="45">
        <v>0</v>
      </c>
      <c r="L78" s="45">
        <v>0</v>
      </c>
      <c r="M78" s="45">
        <v>0</v>
      </c>
      <c r="N78" s="45">
        <v>0</v>
      </c>
      <c r="O78" s="45">
        <v>0</v>
      </c>
      <c r="P78" s="45">
        <v>0</v>
      </c>
      <c r="Q78" s="45">
        <v>0</v>
      </c>
      <c r="R78" s="45">
        <v>0</v>
      </c>
      <c r="S78" s="45">
        <v>0</v>
      </c>
      <c r="T78" s="45">
        <v>0</v>
      </c>
      <c r="U78" s="45">
        <v>0</v>
      </c>
      <c r="V78" s="45">
        <v>0</v>
      </c>
      <c r="W78" s="45">
        <v>0</v>
      </c>
      <c r="X78" s="45">
        <v>0</v>
      </c>
      <c r="Y78" s="45">
        <v>0</v>
      </c>
      <c r="Z78" s="2">
        <f t="shared" si="5"/>
        <v>0</v>
      </c>
    </row>
    <row r="79" spans="1:26" x14ac:dyDescent="0.2">
      <c r="A79" t="s">
        <v>14</v>
      </c>
      <c r="B79" s="45">
        <v>7755.9695000000002</v>
      </c>
      <c r="C79" s="45">
        <v>0</v>
      </c>
      <c r="D79" s="45">
        <v>35344.031109000003</v>
      </c>
      <c r="E79" s="45">
        <v>63099.125448999992</v>
      </c>
      <c r="F79" s="45">
        <v>13563.699199999999</v>
      </c>
      <c r="G79" s="45">
        <v>287574.84646600008</v>
      </c>
      <c r="H79" s="45">
        <v>186184.28099700002</v>
      </c>
      <c r="I79" s="45">
        <v>31425.972827000009</v>
      </c>
      <c r="J79" s="45">
        <v>4403.5122339999998</v>
      </c>
      <c r="K79" s="45">
        <v>4312.2351740000004</v>
      </c>
      <c r="L79" s="45">
        <v>83425.841499000002</v>
      </c>
      <c r="M79" s="45">
        <v>0</v>
      </c>
      <c r="N79" s="45">
        <v>0</v>
      </c>
      <c r="O79" s="45">
        <v>0</v>
      </c>
      <c r="P79" s="45">
        <v>26098.256642</v>
      </c>
      <c r="Q79" s="45">
        <v>48646.727709999999</v>
      </c>
      <c r="R79" s="45">
        <v>575675.2058900001</v>
      </c>
      <c r="S79" s="45">
        <v>36252.371030999995</v>
      </c>
      <c r="T79" s="45">
        <v>16402.946307000006</v>
      </c>
      <c r="U79" s="45">
        <v>54846.096593999988</v>
      </c>
      <c r="V79" s="45">
        <v>54.382401999999999</v>
      </c>
      <c r="W79" s="45">
        <v>41059.313561999996</v>
      </c>
      <c r="X79" s="45">
        <v>0</v>
      </c>
      <c r="Y79" s="45">
        <v>14576.704672</v>
      </c>
      <c r="Z79" s="2">
        <f t="shared" si="5"/>
        <v>1530701.5192650002</v>
      </c>
    </row>
    <row r="80" spans="1:26" x14ac:dyDescent="0.2">
      <c r="A80" t="s">
        <v>15</v>
      </c>
      <c r="B80" s="45">
        <v>0</v>
      </c>
      <c r="C80" s="45">
        <v>0</v>
      </c>
      <c r="D80" s="45">
        <v>0</v>
      </c>
      <c r="E80" s="45">
        <v>0</v>
      </c>
      <c r="F80" s="45">
        <v>0</v>
      </c>
      <c r="G80" s="45">
        <v>0</v>
      </c>
      <c r="H80" s="45">
        <v>0</v>
      </c>
      <c r="I80" s="45">
        <v>0</v>
      </c>
      <c r="J80" s="45">
        <v>0</v>
      </c>
      <c r="K80" s="45">
        <v>140.33515600000001</v>
      </c>
      <c r="L80" s="45">
        <v>0</v>
      </c>
      <c r="M80" s="45">
        <v>0</v>
      </c>
      <c r="N80" s="45">
        <v>0</v>
      </c>
      <c r="O80" s="45">
        <v>263.55811499999999</v>
      </c>
      <c r="P80" s="45">
        <v>11.794331</v>
      </c>
      <c r="Q80" s="45">
        <v>0</v>
      </c>
      <c r="R80" s="45">
        <v>2201.4582500000001</v>
      </c>
      <c r="S80" s="45">
        <v>0</v>
      </c>
      <c r="T80" s="45">
        <v>0</v>
      </c>
      <c r="U80" s="45">
        <v>0</v>
      </c>
      <c r="V80" s="45">
        <v>0</v>
      </c>
      <c r="W80" s="45">
        <v>0</v>
      </c>
      <c r="X80" s="45">
        <v>0</v>
      </c>
      <c r="Y80" s="45">
        <v>794.46662500000002</v>
      </c>
      <c r="Z80" s="2">
        <f t="shared" si="5"/>
        <v>3411.6124770000001</v>
      </c>
    </row>
    <row r="81" spans="1:26" x14ac:dyDescent="0.2">
      <c r="A81" t="s">
        <v>16</v>
      </c>
      <c r="B81" s="45">
        <v>0</v>
      </c>
      <c r="C81" s="45">
        <v>0</v>
      </c>
      <c r="D81" s="45">
        <v>0</v>
      </c>
      <c r="E81" s="45">
        <v>0</v>
      </c>
      <c r="F81" s="45">
        <v>0</v>
      </c>
      <c r="G81" s="45">
        <v>0</v>
      </c>
      <c r="H81" s="45">
        <v>0</v>
      </c>
      <c r="I81" s="45">
        <v>0</v>
      </c>
      <c r="J81" s="45">
        <v>0</v>
      </c>
      <c r="K81" s="45">
        <v>0</v>
      </c>
      <c r="L81" s="45">
        <v>0</v>
      </c>
      <c r="M81" s="45">
        <v>0</v>
      </c>
      <c r="N81" s="45">
        <v>0</v>
      </c>
      <c r="O81" s="45">
        <v>0</v>
      </c>
      <c r="P81" s="45">
        <v>0</v>
      </c>
      <c r="Q81" s="45">
        <v>0</v>
      </c>
      <c r="R81" s="45">
        <v>0</v>
      </c>
      <c r="S81" s="45">
        <v>0</v>
      </c>
      <c r="T81" s="45">
        <v>0</v>
      </c>
      <c r="U81" s="45">
        <v>0</v>
      </c>
      <c r="V81" s="45">
        <v>0</v>
      </c>
      <c r="W81" s="45">
        <v>0</v>
      </c>
      <c r="X81" s="45">
        <v>0</v>
      </c>
      <c r="Y81" s="45">
        <v>0</v>
      </c>
      <c r="Z81" s="2">
        <f t="shared" si="5"/>
        <v>0</v>
      </c>
    </row>
    <row r="82" spans="1:26" x14ac:dyDescent="0.2">
      <c r="A82" t="s">
        <v>17</v>
      </c>
      <c r="B82" s="45">
        <v>21779.523625000002</v>
      </c>
      <c r="C82" s="45">
        <v>0</v>
      </c>
      <c r="D82" s="45">
        <v>30.220738000000001</v>
      </c>
      <c r="E82" s="45">
        <v>0</v>
      </c>
      <c r="F82" s="45">
        <v>0</v>
      </c>
      <c r="G82" s="45">
        <v>21.608315999999999</v>
      </c>
      <c r="H82" s="45">
        <v>2583.4767719999995</v>
      </c>
      <c r="I82" s="45">
        <v>466.183672</v>
      </c>
      <c r="J82" s="45">
        <v>15538.488093</v>
      </c>
      <c r="K82" s="45">
        <v>2772.036087</v>
      </c>
      <c r="L82" s="45">
        <v>0</v>
      </c>
      <c r="M82" s="45">
        <v>0</v>
      </c>
      <c r="N82" s="45">
        <v>0</v>
      </c>
      <c r="O82" s="45">
        <v>35333.332812000001</v>
      </c>
      <c r="P82" s="45">
        <v>1506.1793749999999</v>
      </c>
      <c r="Q82" s="45">
        <v>5628.3380459999989</v>
      </c>
      <c r="R82" s="45">
        <v>20139.954953</v>
      </c>
      <c r="S82" s="45">
        <v>317.93412599999999</v>
      </c>
      <c r="T82" s="45">
        <v>64667.678609999995</v>
      </c>
      <c r="U82" s="45">
        <v>201986.86822400001</v>
      </c>
      <c r="V82" s="45">
        <v>0</v>
      </c>
      <c r="W82" s="45">
        <v>0</v>
      </c>
      <c r="X82" s="45">
        <v>1202.1139549999998</v>
      </c>
      <c r="Y82" s="45">
        <v>488.29218700000001</v>
      </c>
      <c r="Z82" s="2">
        <f t="shared" si="5"/>
        <v>374462.22959100001</v>
      </c>
    </row>
    <row r="83" spans="1:26" x14ac:dyDescent="0.2">
      <c r="A83" t="s">
        <v>18</v>
      </c>
      <c r="B83" s="45">
        <v>46535.095574999999</v>
      </c>
      <c r="C83" s="45">
        <v>0</v>
      </c>
      <c r="D83" s="45">
        <v>0</v>
      </c>
      <c r="E83" s="45">
        <v>0</v>
      </c>
      <c r="F83" s="45">
        <v>0</v>
      </c>
      <c r="G83" s="45">
        <v>0</v>
      </c>
      <c r="H83" s="45">
        <v>35010.861930468745</v>
      </c>
      <c r="I83" s="45">
        <v>44118.55903359376</v>
      </c>
      <c r="J83" s="45">
        <v>0</v>
      </c>
      <c r="K83" s="45">
        <v>16349.884893750001</v>
      </c>
      <c r="L83" s="45">
        <v>0</v>
      </c>
      <c r="M83" s="45">
        <v>0</v>
      </c>
      <c r="N83" s="45">
        <v>0</v>
      </c>
      <c r="O83" s="45">
        <v>0</v>
      </c>
      <c r="P83" s="45">
        <v>9804.3313687500013</v>
      </c>
      <c r="Q83" s="45">
        <v>11791.049484375</v>
      </c>
      <c r="R83" s="45">
        <v>99870.172181249989</v>
      </c>
      <c r="S83" s="45">
        <v>13043.967023437501</v>
      </c>
      <c r="T83" s="45">
        <v>0</v>
      </c>
      <c r="U83" s="45">
        <v>57252.076950000002</v>
      </c>
      <c r="V83" s="45">
        <v>2718.4293457031249</v>
      </c>
      <c r="W83" s="45">
        <v>30387.468975</v>
      </c>
      <c r="X83" s="45">
        <v>2450.0998990356447</v>
      </c>
      <c r="Y83" s="45">
        <v>0</v>
      </c>
      <c r="Z83" s="2">
        <f t="shared" si="5"/>
        <v>369331.99666036374</v>
      </c>
    </row>
    <row r="84" spans="1:26" x14ac:dyDescent="0.2">
      <c r="A84" t="s">
        <v>19</v>
      </c>
      <c r="B84" s="45">
        <v>0</v>
      </c>
      <c r="C84" s="45">
        <v>0</v>
      </c>
      <c r="D84" s="45">
        <v>0</v>
      </c>
      <c r="E84" s="45">
        <v>0</v>
      </c>
      <c r="F84" s="45">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2">
        <f t="shared" si="5"/>
        <v>0</v>
      </c>
    </row>
    <row r="85" spans="1:26" x14ac:dyDescent="0.2">
      <c r="A85" t="s">
        <v>20</v>
      </c>
      <c r="B85" s="45">
        <v>0</v>
      </c>
      <c r="C85" s="45">
        <v>1517.483375</v>
      </c>
      <c r="D85" s="45">
        <v>0</v>
      </c>
      <c r="E85" s="45">
        <v>17544.466187999999</v>
      </c>
      <c r="F85" s="45">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2">
        <f t="shared" si="5"/>
        <v>19061.949562999998</v>
      </c>
    </row>
    <row r="86" spans="1:26" x14ac:dyDescent="0.2">
      <c r="A86" t="s">
        <v>21</v>
      </c>
      <c r="B86" s="45">
        <v>0</v>
      </c>
      <c r="C86" s="45">
        <v>0</v>
      </c>
      <c r="D86" s="45">
        <v>0</v>
      </c>
      <c r="E86" s="45">
        <v>0</v>
      </c>
      <c r="F86" s="45">
        <v>0</v>
      </c>
      <c r="G86" s="45">
        <v>0</v>
      </c>
      <c r="H86" s="45">
        <v>0</v>
      </c>
      <c r="I86" s="45">
        <v>0</v>
      </c>
      <c r="J86" s="45">
        <v>0</v>
      </c>
      <c r="K86" s="45">
        <v>0</v>
      </c>
      <c r="L86" s="45">
        <v>0</v>
      </c>
      <c r="M86" s="45">
        <v>0</v>
      </c>
      <c r="N86" s="45">
        <v>0</v>
      </c>
      <c r="O86" s="45">
        <v>0</v>
      </c>
      <c r="P86" s="45">
        <v>0</v>
      </c>
      <c r="Q86" s="45">
        <v>0</v>
      </c>
      <c r="R86" s="45">
        <v>0</v>
      </c>
      <c r="S86" s="45">
        <v>0</v>
      </c>
      <c r="T86" s="45">
        <v>0</v>
      </c>
      <c r="U86" s="45">
        <v>0</v>
      </c>
      <c r="V86" s="45">
        <v>0</v>
      </c>
      <c r="W86" s="45">
        <v>0</v>
      </c>
      <c r="X86" s="45">
        <v>0</v>
      </c>
      <c r="Y86" s="45">
        <v>0</v>
      </c>
      <c r="Z86" s="2">
        <f t="shared" ref="Z86" si="6">SUM(B86:Y86)</f>
        <v>0</v>
      </c>
    </row>
    <row r="87" spans="1:26" x14ac:dyDescent="0.2">
      <c r="A87" t="s">
        <v>22</v>
      </c>
      <c r="B87" s="45">
        <v>0</v>
      </c>
      <c r="C87" s="45">
        <v>0</v>
      </c>
      <c r="D87" s="45">
        <v>0</v>
      </c>
      <c r="E87" s="45">
        <v>0</v>
      </c>
      <c r="F87" s="45">
        <v>0</v>
      </c>
      <c r="G87" s="45">
        <v>0</v>
      </c>
      <c r="H87" s="45">
        <v>0</v>
      </c>
      <c r="I87" s="45">
        <v>0</v>
      </c>
      <c r="J87" s="45">
        <v>0</v>
      </c>
      <c r="K87" s="45">
        <v>0</v>
      </c>
      <c r="L87" s="45">
        <v>0</v>
      </c>
      <c r="M87" s="45">
        <v>0</v>
      </c>
      <c r="N87" s="45">
        <v>0</v>
      </c>
      <c r="O87" s="45">
        <v>0</v>
      </c>
      <c r="P87" s="45">
        <v>0</v>
      </c>
      <c r="Q87" s="45">
        <v>0</v>
      </c>
      <c r="R87" s="45">
        <v>0</v>
      </c>
      <c r="S87" s="45">
        <v>0</v>
      </c>
      <c r="T87" s="45">
        <v>0</v>
      </c>
      <c r="U87" s="45">
        <v>0</v>
      </c>
      <c r="V87" s="45">
        <v>0</v>
      </c>
      <c r="W87" s="45">
        <v>0</v>
      </c>
      <c r="X87" s="45">
        <v>0</v>
      </c>
      <c r="Y87" s="45">
        <v>0</v>
      </c>
      <c r="Z87" s="2">
        <f t="shared" si="5"/>
        <v>0</v>
      </c>
    </row>
    <row r="88" spans="1:26" x14ac:dyDescent="0.2">
      <c r="A88" t="s">
        <v>23</v>
      </c>
      <c r="B88" s="45">
        <v>0</v>
      </c>
      <c r="C88" s="45">
        <v>0</v>
      </c>
      <c r="D88" s="45">
        <v>0</v>
      </c>
      <c r="E88" s="45">
        <v>0</v>
      </c>
      <c r="F88" s="45">
        <v>0</v>
      </c>
      <c r="G88" s="45">
        <v>0</v>
      </c>
      <c r="H88" s="45">
        <v>0</v>
      </c>
      <c r="I88" s="45">
        <v>0</v>
      </c>
      <c r="J88" s="45">
        <v>0</v>
      </c>
      <c r="K88" s="45">
        <v>0</v>
      </c>
      <c r="L88" s="45">
        <v>0</v>
      </c>
      <c r="M88" s="45">
        <v>0</v>
      </c>
      <c r="N88" s="45">
        <v>0</v>
      </c>
      <c r="O88" s="45">
        <v>0</v>
      </c>
      <c r="P88" s="45">
        <v>0</v>
      </c>
      <c r="Q88" s="45">
        <v>0</v>
      </c>
      <c r="R88" s="45">
        <v>0</v>
      </c>
      <c r="S88" s="45">
        <v>0</v>
      </c>
      <c r="T88" s="45">
        <v>0</v>
      </c>
      <c r="U88" s="45">
        <v>0</v>
      </c>
      <c r="V88" s="45">
        <v>0</v>
      </c>
      <c r="W88" s="45">
        <v>0</v>
      </c>
      <c r="X88" s="45">
        <v>0</v>
      </c>
      <c r="Y88" s="45">
        <v>0</v>
      </c>
      <c r="Z88" s="2">
        <f t="shared" si="5"/>
        <v>0</v>
      </c>
    </row>
    <row r="89" spans="1:26" x14ac:dyDescent="0.2">
      <c r="A89" t="s">
        <v>24</v>
      </c>
      <c r="B89" s="45">
        <v>0</v>
      </c>
      <c r="C89" s="45">
        <v>0</v>
      </c>
      <c r="D89" s="45">
        <v>0</v>
      </c>
      <c r="E89" s="45">
        <v>0</v>
      </c>
      <c r="F89" s="45">
        <v>0</v>
      </c>
      <c r="G89" s="45">
        <v>0</v>
      </c>
      <c r="H89" s="45">
        <v>0</v>
      </c>
      <c r="I89" s="45">
        <v>0</v>
      </c>
      <c r="J89" s="45">
        <v>0</v>
      </c>
      <c r="K89" s="45">
        <v>0</v>
      </c>
      <c r="L89" s="45">
        <v>0</v>
      </c>
      <c r="M89" s="45">
        <v>0</v>
      </c>
      <c r="N89" s="45">
        <v>0</v>
      </c>
      <c r="O89" s="45">
        <v>0</v>
      </c>
      <c r="P89" s="45">
        <v>0</v>
      </c>
      <c r="Q89" s="45">
        <v>0</v>
      </c>
      <c r="R89" s="45">
        <v>0</v>
      </c>
      <c r="S89" s="45">
        <v>0</v>
      </c>
      <c r="T89" s="45">
        <v>0</v>
      </c>
      <c r="U89" s="45">
        <v>0</v>
      </c>
      <c r="V89" s="45">
        <v>0</v>
      </c>
      <c r="W89" s="45">
        <v>0</v>
      </c>
      <c r="X89" s="45">
        <v>0</v>
      </c>
      <c r="Y89" s="45">
        <v>0</v>
      </c>
      <c r="Z89" s="2">
        <f t="shared" si="5"/>
        <v>0</v>
      </c>
    </row>
    <row r="90" spans="1:26" x14ac:dyDescent="0.2">
      <c r="A90" t="s">
        <v>25</v>
      </c>
      <c r="B90" s="45">
        <v>0</v>
      </c>
      <c r="C90" s="45">
        <v>0</v>
      </c>
      <c r="D90" s="45">
        <v>0</v>
      </c>
      <c r="E90" s="45">
        <v>0</v>
      </c>
      <c r="F90" s="45">
        <v>0</v>
      </c>
      <c r="G90" s="45">
        <v>0</v>
      </c>
      <c r="H90" s="45">
        <v>0</v>
      </c>
      <c r="I90" s="45">
        <v>0</v>
      </c>
      <c r="J90" s="45">
        <v>0</v>
      </c>
      <c r="K90" s="45">
        <v>0</v>
      </c>
      <c r="L90" s="45">
        <v>0</v>
      </c>
      <c r="M90" s="45">
        <v>0</v>
      </c>
      <c r="N90" s="45">
        <v>0</v>
      </c>
      <c r="O90" s="45">
        <v>0</v>
      </c>
      <c r="P90" s="45">
        <v>0</v>
      </c>
      <c r="Q90" s="45">
        <v>0</v>
      </c>
      <c r="R90" s="45">
        <v>0</v>
      </c>
      <c r="S90" s="45">
        <v>0</v>
      </c>
      <c r="T90" s="45">
        <v>0</v>
      </c>
      <c r="U90" s="45">
        <v>0</v>
      </c>
      <c r="V90" s="45">
        <v>0</v>
      </c>
      <c r="W90" s="45">
        <v>0</v>
      </c>
      <c r="X90" s="45">
        <v>0</v>
      </c>
      <c r="Y90" s="45">
        <v>0</v>
      </c>
      <c r="Z90" s="2">
        <f t="shared" si="5"/>
        <v>0</v>
      </c>
    </row>
    <row r="91" spans="1:26" x14ac:dyDescent="0.2">
      <c r="A91" t="s">
        <v>50</v>
      </c>
      <c r="B91" s="2">
        <f t="shared" ref="B91:Z91" si="7">SUM(B68:B90)</f>
        <v>2056710.6321999992</v>
      </c>
      <c r="C91" s="2">
        <f t="shared" si="7"/>
        <v>4629473.7884774981</v>
      </c>
      <c r="D91" s="2">
        <f t="shared" si="7"/>
        <v>72284.547792000012</v>
      </c>
      <c r="E91" s="2">
        <f t="shared" si="7"/>
        <v>650838.98058000009</v>
      </c>
      <c r="F91" s="2">
        <f t="shared" si="7"/>
        <v>1865989.7148810625</v>
      </c>
      <c r="G91" s="2">
        <f t="shared" si="7"/>
        <v>757141.92944500002</v>
      </c>
      <c r="H91" s="2">
        <f t="shared" si="7"/>
        <v>1154117.5441562498</v>
      </c>
      <c r="I91" s="2">
        <f t="shared" si="7"/>
        <v>1064051.948579594</v>
      </c>
      <c r="J91" s="2">
        <f t="shared" si="7"/>
        <v>280996.99165700004</v>
      </c>
      <c r="K91" s="2">
        <f t="shared" si="7"/>
        <v>927503.16488768766</v>
      </c>
      <c r="L91" s="2">
        <f t="shared" si="7"/>
        <v>1305741.3294990002</v>
      </c>
      <c r="M91" s="2">
        <f t="shared" si="7"/>
        <v>345333.33517899999</v>
      </c>
      <c r="N91" s="2">
        <f t="shared" si="7"/>
        <v>295633.165676</v>
      </c>
      <c r="O91" s="2">
        <f t="shared" si="7"/>
        <v>541385.93969399994</v>
      </c>
      <c r="P91" s="2">
        <f t="shared" si="7"/>
        <v>2359764.8425572501</v>
      </c>
      <c r="Q91" s="2">
        <f t="shared" si="7"/>
        <v>1678674.0267864375</v>
      </c>
      <c r="R91" s="2">
        <f t="shared" si="7"/>
        <v>7363168.7082713433</v>
      </c>
      <c r="S91" s="2">
        <f t="shared" si="7"/>
        <v>5595842.2112154383</v>
      </c>
      <c r="T91" s="2">
        <f t="shared" si="7"/>
        <v>563901.18967999995</v>
      </c>
      <c r="U91" s="2">
        <f t="shared" si="7"/>
        <v>1085256.3682289999</v>
      </c>
      <c r="V91" s="2">
        <f t="shared" si="7"/>
        <v>2728589.1105397032</v>
      </c>
      <c r="W91" s="2">
        <f t="shared" si="7"/>
        <v>4153273.1400317503</v>
      </c>
      <c r="X91" s="2">
        <f t="shared" si="7"/>
        <v>941046.27595874178</v>
      </c>
      <c r="Y91" s="2">
        <f t="shared" si="7"/>
        <v>212901.85698399998</v>
      </c>
      <c r="Z91" s="2">
        <f t="shared" si="7"/>
        <v>42629620.742957756</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32">
        <v>0</v>
      </c>
      <c r="C95" s="32">
        <v>356.71393699999999</v>
      </c>
      <c r="D95" s="32">
        <v>0</v>
      </c>
      <c r="E95" s="32">
        <v>0</v>
      </c>
      <c r="F95" s="32">
        <v>6276.6985290000002</v>
      </c>
      <c r="G95" s="32">
        <v>0</v>
      </c>
      <c r="H95" s="32">
        <v>7096.4912519999998</v>
      </c>
      <c r="I95" s="32">
        <v>0</v>
      </c>
      <c r="J95" s="32">
        <v>0</v>
      </c>
      <c r="K95" s="32">
        <v>17448.879130999998</v>
      </c>
      <c r="L95" s="32">
        <v>0</v>
      </c>
      <c r="M95" s="32">
        <v>0</v>
      </c>
      <c r="N95" s="32">
        <v>0</v>
      </c>
      <c r="O95" s="32">
        <v>0</v>
      </c>
      <c r="P95" s="32">
        <v>1691.5537270000002</v>
      </c>
      <c r="Q95" s="32">
        <v>2810.2504379999996</v>
      </c>
      <c r="R95" s="32">
        <v>11938.702933000002</v>
      </c>
      <c r="S95" s="32">
        <v>9142.0204379999996</v>
      </c>
      <c r="T95" s="32">
        <v>0</v>
      </c>
      <c r="U95" s="32">
        <v>0</v>
      </c>
      <c r="V95" s="32">
        <v>792.14850000000001</v>
      </c>
      <c r="W95" s="32">
        <v>17997.841688</v>
      </c>
      <c r="X95" s="32">
        <v>95.907786999999999</v>
      </c>
      <c r="Y95" s="32">
        <v>0</v>
      </c>
      <c r="Z95" s="2">
        <f t="shared" ref="Z95:Z117" si="8">SUM(B95:Y95)</f>
        <v>75647.208360000004</v>
      </c>
    </row>
    <row r="96" spans="1:26" x14ac:dyDescent="0.2">
      <c r="A96" t="s">
        <v>4</v>
      </c>
      <c r="B96" s="32">
        <v>107979.93348600002</v>
      </c>
      <c r="C96" s="32">
        <v>233058.80762700003</v>
      </c>
      <c r="D96" s="32">
        <v>20.901342</v>
      </c>
      <c r="E96" s="32">
        <v>57802.038171000007</v>
      </c>
      <c r="F96" s="32">
        <v>142568.24804800001</v>
      </c>
      <c r="G96" s="32">
        <v>26431.260750000001</v>
      </c>
      <c r="H96" s="32">
        <v>46606.706222999994</v>
      </c>
      <c r="I96" s="32">
        <v>83509.216563000009</v>
      </c>
      <c r="J96" s="32">
        <v>2263.9715000000001</v>
      </c>
      <c r="K96" s="32">
        <v>31571.471332000008</v>
      </c>
      <c r="L96" s="32">
        <v>128455.13650000001</v>
      </c>
      <c r="M96" s="32">
        <v>12433.172414000002</v>
      </c>
      <c r="N96" s="32">
        <v>9729.642249999999</v>
      </c>
      <c r="O96" s="32">
        <v>42359.843749999993</v>
      </c>
      <c r="P96" s="32">
        <v>122826.73824999999</v>
      </c>
      <c r="Q96" s="32">
        <v>68339.993125000008</v>
      </c>
      <c r="R96" s="32">
        <v>495195.40600199986</v>
      </c>
      <c r="S96" s="32">
        <v>357627.65428100002</v>
      </c>
      <c r="T96" s="32">
        <v>9237.7348280000006</v>
      </c>
      <c r="U96" s="32">
        <v>38910.489719000005</v>
      </c>
      <c r="V96" s="32">
        <v>164286.02299999999</v>
      </c>
      <c r="W96" s="32">
        <v>212743.489875</v>
      </c>
      <c r="X96" s="32">
        <v>2073.4447730000002</v>
      </c>
      <c r="Y96" s="32">
        <v>8672.3297579999999</v>
      </c>
      <c r="Z96" s="2">
        <f t="shared" si="8"/>
        <v>2404703.6535670003</v>
      </c>
    </row>
    <row r="97" spans="1:26" x14ac:dyDescent="0.2">
      <c r="A97" t="s">
        <v>5</v>
      </c>
      <c r="B97" s="32">
        <v>0</v>
      </c>
      <c r="C97" s="32">
        <v>0</v>
      </c>
      <c r="D97" s="32">
        <v>0</v>
      </c>
      <c r="E97" s="32">
        <v>0</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2">
        <f t="shared" si="8"/>
        <v>0</v>
      </c>
    </row>
    <row r="98" spans="1:26" x14ac:dyDescent="0.2">
      <c r="A98" t="s">
        <v>6</v>
      </c>
      <c r="B98" s="32">
        <v>0</v>
      </c>
      <c r="C98" s="32">
        <v>11227.276253999999</v>
      </c>
      <c r="D98" s="32">
        <v>5657.6689819999992</v>
      </c>
      <c r="E98" s="32">
        <v>0</v>
      </c>
      <c r="F98" s="32">
        <v>75.837272999999996</v>
      </c>
      <c r="G98" s="32">
        <v>156.84659400000001</v>
      </c>
      <c r="H98" s="32">
        <v>4106.9726499999997</v>
      </c>
      <c r="I98" s="32">
        <v>0</v>
      </c>
      <c r="J98" s="32">
        <v>7596.1485489999995</v>
      </c>
      <c r="K98" s="32">
        <v>5165.3415810000006</v>
      </c>
      <c r="L98" s="32">
        <v>0</v>
      </c>
      <c r="M98" s="32">
        <v>12.820891</v>
      </c>
      <c r="N98" s="32">
        <v>69.650085000000004</v>
      </c>
      <c r="O98" s="32">
        <v>5838.4291060000014</v>
      </c>
      <c r="P98" s="32">
        <v>2308.3819939999994</v>
      </c>
      <c r="Q98" s="32">
        <v>5505.339974999999</v>
      </c>
      <c r="R98" s="32">
        <v>6660.3285330000008</v>
      </c>
      <c r="S98" s="32">
        <v>0</v>
      </c>
      <c r="T98" s="32">
        <v>20361.260736</v>
      </c>
      <c r="U98" s="32">
        <v>12468.381267999997</v>
      </c>
      <c r="V98" s="32">
        <v>3099.1559350000002</v>
      </c>
      <c r="W98" s="32">
        <v>3957.6321830000006</v>
      </c>
      <c r="X98" s="32">
        <v>35.837409999999998</v>
      </c>
      <c r="Y98" s="32">
        <v>11093.603625</v>
      </c>
      <c r="Z98" s="2">
        <f t="shared" si="8"/>
        <v>105396.91362399999</v>
      </c>
    </row>
    <row r="99" spans="1:26" x14ac:dyDescent="0.2">
      <c r="A99" t="s">
        <v>7</v>
      </c>
      <c r="B99" s="32">
        <v>1282.451</v>
      </c>
      <c r="C99" s="32">
        <v>0</v>
      </c>
      <c r="D99" s="32">
        <v>0</v>
      </c>
      <c r="E99" s="32">
        <v>2246.1664920000003</v>
      </c>
      <c r="F99" s="32">
        <v>1550.235516</v>
      </c>
      <c r="G99" s="32">
        <v>4933.4429460000001</v>
      </c>
      <c r="H99" s="32">
        <v>26190.673327999997</v>
      </c>
      <c r="I99" s="32">
        <v>2017.0152499999999</v>
      </c>
      <c r="J99" s="32">
        <v>26051.235303000001</v>
      </c>
      <c r="K99" s="32">
        <v>0</v>
      </c>
      <c r="L99" s="32">
        <v>6155.1315000000004</v>
      </c>
      <c r="M99" s="32">
        <v>0</v>
      </c>
      <c r="N99" s="32">
        <v>0</v>
      </c>
      <c r="O99" s="32">
        <v>0</v>
      </c>
      <c r="P99" s="32">
        <v>2106.4611869999999</v>
      </c>
      <c r="Q99" s="32">
        <v>11662.250452999999</v>
      </c>
      <c r="R99" s="32">
        <v>124385.835628</v>
      </c>
      <c r="S99" s="32">
        <v>11697.263999999999</v>
      </c>
      <c r="T99" s="32">
        <v>46497.793080000003</v>
      </c>
      <c r="U99" s="32">
        <v>14345.591649999998</v>
      </c>
      <c r="V99" s="32">
        <v>270.27371900000003</v>
      </c>
      <c r="W99" s="32">
        <v>3563.7907500000001</v>
      </c>
      <c r="X99" s="32">
        <v>0</v>
      </c>
      <c r="Y99" s="32">
        <v>1334.0898749999999</v>
      </c>
      <c r="Z99" s="2">
        <f t="shared" si="8"/>
        <v>286289.70167699998</v>
      </c>
    </row>
    <row r="100" spans="1:26" x14ac:dyDescent="0.2">
      <c r="A100" t="s">
        <v>8</v>
      </c>
      <c r="B100" s="32">
        <v>0</v>
      </c>
      <c r="C100" s="32">
        <v>0</v>
      </c>
      <c r="D100" s="32">
        <v>0</v>
      </c>
      <c r="E100" s="32">
        <v>0</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2">
        <f t="shared" si="8"/>
        <v>0</v>
      </c>
    </row>
    <row r="101" spans="1:26" x14ac:dyDescent="0.2">
      <c r="A101" t="s">
        <v>9</v>
      </c>
      <c r="B101" s="32">
        <v>2035.0533399999999</v>
      </c>
      <c r="C101" s="32">
        <v>67.496686999999994</v>
      </c>
      <c r="D101" s="32">
        <v>9154.3370310000009</v>
      </c>
      <c r="E101" s="32">
        <v>582.77117199999998</v>
      </c>
      <c r="F101" s="32">
        <v>108.876032</v>
      </c>
      <c r="G101" s="32">
        <v>1282.906594</v>
      </c>
      <c r="H101" s="32">
        <v>418.03811699999994</v>
      </c>
      <c r="I101" s="32">
        <v>1294.264903</v>
      </c>
      <c r="J101" s="32">
        <v>461.64217200000002</v>
      </c>
      <c r="K101" s="32">
        <v>5709.3167670000003</v>
      </c>
      <c r="L101" s="32">
        <v>3397.5640320000002</v>
      </c>
      <c r="M101" s="32">
        <v>26876.253636000012</v>
      </c>
      <c r="N101" s="32">
        <v>479.94457199999994</v>
      </c>
      <c r="O101" s="32">
        <v>0</v>
      </c>
      <c r="P101" s="32">
        <v>1967.3067900000001</v>
      </c>
      <c r="Q101" s="32">
        <v>4845.5726669999995</v>
      </c>
      <c r="R101" s="32">
        <v>5764.6369850000001</v>
      </c>
      <c r="S101" s="32">
        <v>13528.076208999997</v>
      </c>
      <c r="T101" s="32">
        <v>82.167759000000004</v>
      </c>
      <c r="U101" s="32">
        <v>10324.548705000003</v>
      </c>
      <c r="V101" s="32">
        <v>18581.147688000001</v>
      </c>
      <c r="W101" s="32">
        <v>8140.1204990000006</v>
      </c>
      <c r="X101" s="32">
        <v>35801.869827999995</v>
      </c>
      <c r="Y101" s="32">
        <v>60131.745469999994</v>
      </c>
      <c r="Z101" s="2">
        <f t="shared" si="8"/>
        <v>211035.65765500002</v>
      </c>
    </row>
    <row r="102" spans="1:26" x14ac:dyDescent="0.2">
      <c r="A102" t="s">
        <v>10</v>
      </c>
      <c r="B102" s="32">
        <v>0</v>
      </c>
      <c r="C102" s="32">
        <v>0</v>
      </c>
      <c r="D102" s="32">
        <v>0</v>
      </c>
      <c r="E102" s="32">
        <v>0</v>
      </c>
      <c r="F102" s="32">
        <v>0</v>
      </c>
      <c r="G102" s="32">
        <v>0</v>
      </c>
      <c r="H102" s="32">
        <v>0</v>
      </c>
      <c r="I102" s="32">
        <v>0</v>
      </c>
      <c r="J102" s="32">
        <v>0</v>
      </c>
      <c r="K102" s="32">
        <v>0</v>
      </c>
      <c r="L102" s="32">
        <v>0</v>
      </c>
      <c r="M102" s="32">
        <v>0</v>
      </c>
      <c r="N102" s="32">
        <v>0</v>
      </c>
      <c r="O102" s="32">
        <v>0</v>
      </c>
      <c r="P102" s="32">
        <v>0</v>
      </c>
      <c r="Q102" s="32">
        <v>0</v>
      </c>
      <c r="R102" s="32">
        <v>0</v>
      </c>
      <c r="S102" s="32">
        <v>0</v>
      </c>
      <c r="T102" s="32">
        <v>0</v>
      </c>
      <c r="U102" s="32">
        <v>0</v>
      </c>
      <c r="V102" s="32">
        <v>0</v>
      </c>
      <c r="W102" s="32">
        <v>0</v>
      </c>
      <c r="X102" s="32">
        <v>0</v>
      </c>
      <c r="Y102" s="32">
        <v>0</v>
      </c>
      <c r="Z102" s="2">
        <f t="shared" si="8"/>
        <v>0</v>
      </c>
    </row>
    <row r="103" spans="1:26" x14ac:dyDescent="0.2">
      <c r="A103" t="s">
        <v>11</v>
      </c>
      <c r="B103" s="32">
        <v>107362.65229999999</v>
      </c>
      <c r="C103" s="32">
        <v>363319.30459999997</v>
      </c>
      <c r="D103" s="32">
        <v>0</v>
      </c>
      <c r="E103" s="32">
        <v>0</v>
      </c>
      <c r="F103" s="32">
        <v>35239.796900000001</v>
      </c>
      <c r="G103" s="32">
        <v>42086.839099999997</v>
      </c>
      <c r="H103" s="32">
        <v>39402.173499999997</v>
      </c>
      <c r="I103" s="32">
        <v>30430.769500000002</v>
      </c>
      <c r="J103" s="32">
        <v>24738.042999999998</v>
      </c>
      <c r="K103" s="32">
        <v>90402.616500000004</v>
      </c>
      <c r="L103" s="32">
        <v>0</v>
      </c>
      <c r="M103" s="32">
        <v>48653.771900000007</v>
      </c>
      <c r="N103" s="32">
        <v>39495.5844</v>
      </c>
      <c r="O103" s="32">
        <v>0</v>
      </c>
      <c r="P103" s="32">
        <v>168886.96100000001</v>
      </c>
      <c r="Q103" s="32">
        <v>100043.4391</v>
      </c>
      <c r="R103" s="32">
        <v>372731.75240000011</v>
      </c>
      <c r="S103" s="32">
        <v>250406.48940000002</v>
      </c>
      <c r="T103" s="32">
        <v>22883.5609</v>
      </c>
      <c r="U103" s="32">
        <v>0</v>
      </c>
      <c r="V103" s="32">
        <v>160598.42809999999</v>
      </c>
      <c r="W103" s="32">
        <v>347568.30229999992</v>
      </c>
      <c r="X103" s="32">
        <v>230134.90550000002</v>
      </c>
      <c r="Y103" s="32">
        <v>0</v>
      </c>
      <c r="Z103" s="2">
        <f t="shared" si="8"/>
        <v>2474385.3903999999</v>
      </c>
    </row>
    <row r="104" spans="1:26" x14ac:dyDescent="0.2">
      <c r="A104" t="s">
        <v>12</v>
      </c>
      <c r="B104" s="32">
        <v>0</v>
      </c>
      <c r="C104" s="32">
        <v>0</v>
      </c>
      <c r="D104" s="32">
        <v>0</v>
      </c>
      <c r="E104" s="32">
        <v>0</v>
      </c>
      <c r="F104" s="32">
        <v>0</v>
      </c>
      <c r="G104" s="32">
        <v>0</v>
      </c>
      <c r="H104" s="32">
        <v>0</v>
      </c>
      <c r="I104" s="32">
        <v>0</v>
      </c>
      <c r="J104" s="32">
        <v>0</v>
      </c>
      <c r="K104" s="32">
        <v>0</v>
      </c>
      <c r="L104" s="32">
        <v>0</v>
      </c>
      <c r="M104" s="32">
        <v>0</v>
      </c>
      <c r="N104" s="32">
        <v>0</v>
      </c>
      <c r="O104" s="32">
        <v>0</v>
      </c>
      <c r="P104" s="32">
        <v>0</v>
      </c>
      <c r="Q104" s="32">
        <v>0</v>
      </c>
      <c r="R104" s="32">
        <v>0</v>
      </c>
      <c r="S104" s="32">
        <v>0</v>
      </c>
      <c r="T104" s="32">
        <v>0</v>
      </c>
      <c r="U104" s="32">
        <v>0</v>
      </c>
      <c r="V104" s="32">
        <v>0</v>
      </c>
      <c r="W104" s="32">
        <v>0</v>
      </c>
      <c r="X104" s="32">
        <v>0</v>
      </c>
      <c r="Y104" s="32">
        <v>0</v>
      </c>
      <c r="Z104" s="2">
        <f t="shared" si="8"/>
        <v>0</v>
      </c>
    </row>
    <row r="105" spans="1:26" x14ac:dyDescent="0.2">
      <c r="A105" t="s">
        <v>13</v>
      </c>
      <c r="B105" s="32">
        <v>0</v>
      </c>
      <c r="C105" s="32">
        <v>0</v>
      </c>
      <c r="D105" s="32">
        <v>0</v>
      </c>
      <c r="E105" s="32">
        <v>191.153344</v>
      </c>
      <c r="F105" s="32">
        <v>0</v>
      </c>
      <c r="G105" s="32">
        <v>0</v>
      </c>
      <c r="H105" s="32">
        <v>0</v>
      </c>
      <c r="I105" s="32">
        <v>0</v>
      </c>
      <c r="J105" s="32">
        <v>0</v>
      </c>
      <c r="K105" s="32">
        <v>0</v>
      </c>
      <c r="L105" s="32">
        <v>0</v>
      </c>
      <c r="M105" s="32">
        <v>0</v>
      </c>
      <c r="N105" s="32">
        <v>0</v>
      </c>
      <c r="O105" s="32">
        <v>0</v>
      </c>
      <c r="P105" s="32">
        <v>0</v>
      </c>
      <c r="Q105" s="32">
        <v>0</v>
      </c>
      <c r="R105" s="32">
        <v>0</v>
      </c>
      <c r="S105" s="32">
        <v>0</v>
      </c>
      <c r="T105" s="32">
        <v>0</v>
      </c>
      <c r="U105" s="32">
        <v>0</v>
      </c>
      <c r="V105" s="32">
        <v>0</v>
      </c>
      <c r="W105" s="32">
        <v>193.08802399999999</v>
      </c>
      <c r="X105" s="32">
        <v>0</v>
      </c>
      <c r="Y105" s="32">
        <v>0</v>
      </c>
      <c r="Z105" s="2">
        <f t="shared" si="8"/>
        <v>384.24136799999997</v>
      </c>
    </row>
    <row r="106" spans="1:26" x14ac:dyDescent="0.2">
      <c r="A106" t="s">
        <v>14</v>
      </c>
      <c r="B106" s="32">
        <v>1183.8480629999999</v>
      </c>
      <c r="C106" s="32">
        <v>0</v>
      </c>
      <c r="D106" s="32">
        <v>6286.1009700000004</v>
      </c>
      <c r="E106" s="32">
        <v>10888.725443000003</v>
      </c>
      <c r="F106" s="32">
        <v>2213.1076440000006</v>
      </c>
      <c r="G106" s="32">
        <v>44921.011563000015</v>
      </c>
      <c r="H106" s="32">
        <v>29822.740366999999</v>
      </c>
      <c r="I106" s="32">
        <v>5292.0444099999995</v>
      </c>
      <c r="J106" s="32">
        <v>722.95169500000009</v>
      </c>
      <c r="K106" s="32">
        <v>911.08308199999999</v>
      </c>
      <c r="L106" s="32">
        <v>13247.330092</v>
      </c>
      <c r="M106" s="32">
        <v>0</v>
      </c>
      <c r="N106" s="32">
        <v>0</v>
      </c>
      <c r="O106" s="32">
        <v>0</v>
      </c>
      <c r="P106" s="32">
        <v>4900.8339010000018</v>
      </c>
      <c r="Q106" s="32">
        <v>7601.7342140000001</v>
      </c>
      <c r="R106" s="32">
        <v>102893.008692</v>
      </c>
      <c r="S106" s="32">
        <v>6755.1337380000004</v>
      </c>
      <c r="T106" s="32">
        <v>2753.219821000001</v>
      </c>
      <c r="U106" s="32">
        <v>8638.4306859999997</v>
      </c>
      <c r="V106" s="32">
        <v>7.5320999999999998</v>
      </c>
      <c r="W106" s="32">
        <v>4807.2809629999992</v>
      </c>
      <c r="X106" s="32">
        <v>0</v>
      </c>
      <c r="Y106" s="32">
        <v>1461.6875179999997</v>
      </c>
      <c r="Z106" s="2">
        <f t="shared" si="8"/>
        <v>255307.80496200002</v>
      </c>
    </row>
    <row r="107" spans="1:26" x14ac:dyDescent="0.2">
      <c r="A107" t="s">
        <v>15</v>
      </c>
      <c r="B107" s="32">
        <v>0</v>
      </c>
      <c r="C107" s="32">
        <v>0</v>
      </c>
      <c r="D107" s="32">
        <v>0</v>
      </c>
      <c r="E107" s="32">
        <v>0</v>
      </c>
      <c r="F107" s="32">
        <v>0</v>
      </c>
      <c r="G107" s="32">
        <v>0</v>
      </c>
      <c r="H107" s="32">
        <v>0</v>
      </c>
      <c r="I107" s="32">
        <v>0</v>
      </c>
      <c r="J107" s="32">
        <v>0</v>
      </c>
      <c r="K107" s="32">
        <v>3.3169569999999999</v>
      </c>
      <c r="L107" s="32">
        <v>0</v>
      </c>
      <c r="M107" s="32">
        <v>0</v>
      </c>
      <c r="N107" s="32">
        <v>0</v>
      </c>
      <c r="O107" s="32">
        <v>6.5084400000000002</v>
      </c>
      <c r="P107" s="32">
        <v>0.39346000000000003</v>
      </c>
      <c r="Q107" s="32">
        <v>0</v>
      </c>
      <c r="R107" s="32">
        <v>37.958843999999999</v>
      </c>
      <c r="S107" s="32">
        <v>0</v>
      </c>
      <c r="T107" s="32">
        <v>0</v>
      </c>
      <c r="U107" s="32">
        <v>0</v>
      </c>
      <c r="V107" s="32">
        <v>0</v>
      </c>
      <c r="W107" s="32">
        <v>0</v>
      </c>
      <c r="X107" s="32">
        <v>0</v>
      </c>
      <c r="Y107" s="32">
        <v>21.932048999999999</v>
      </c>
      <c r="Z107" s="2">
        <f t="shared" si="8"/>
        <v>70.109749999999991</v>
      </c>
    </row>
    <row r="108" spans="1:26" x14ac:dyDescent="0.2">
      <c r="A108" t="s">
        <v>16</v>
      </c>
      <c r="B108" s="32">
        <v>0</v>
      </c>
      <c r="C108" s="32">
        <v>0</v>
      </c>
      <c r="D108" s="32">
        <v>0</v>
      </c>
      <c r="E108" s="32">
        <v>0</v>
      </c>
      <c r="F108" s="32">
        <v>0</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v>0</v>
      </c>
      <c r="X108" s="32">
        <v>0</v>
      </c>
      <c r="Y108" s="32">
        <v>0</v>
      </c>
      <c r="Z108" s="2">
        <f t="shared" si="8"/>
        <v>0</v>
      </c>
    </row>
    <row r="109" spans="1:26" x14ac:dyDescent="0.2">
      <c r="A109" t="s">
        <v>17</v>
      </c>
      <c r="B109" s="32">
        <v>1036.789313</v>
      </c>
      <c r="C109" s="32">
        <v>0</v>
      </c>
      <c r="D109" s="32">
        <v>1.1614</v>
      </c>
      <c r="E109" s="32">
        <v>0</v>
      </c>
      <c r="F109" s="32">
        <v>0</v>
      </c>
      <c r="G109" s="32">
        <v>0.79720100000000005</v>
      </c>
      <c r="H109" s="32">
        <v>96.252658000000011</v>
      </c>
      <c r="I109" s="32">
        <v>21.48536</v>
      </c>
      <c r="J109" s="32">
        <v>629.41185700000005</v>
      </c>
      <c r="K109" s="32">
        <v>136.83536500000002</v>
      </c>
      <c r="L109" s="32">
        <v>0</v>
      </c>
      <c r="M109" s="32">
        <v>0</v>
      </c>
      <c r="N109" s="32">
        <v>0</v>
      </c>
      <c r="O109" s="32">
        <v>1993.9121090000001</v>
      </c>
      <c r="P109" s="32">
        <v>56.990918000000001</v>
      </c>
      <c r="Q109" s="32">
        <v>218.723029</v>
      </c>
      <c r="R109" s="32">
        <v>1216.6999169999999</v>
      </c>
      <c r="S109" s="32">
        <v>11.563821000000001</v>
      </c>
      <c r="T109" s="32">
        <v>2867.4290480000004</v>
      </c>
      <c r="U109" s="32">
        <v>9011.7907269999978</v>
      </c>
      <c r="V109" s="32">
        <v>0</v>
      </c>
      <c r="W109" s="32">
        <v>0</v>
      </c>
      <c r="X109" s="32">
        <v>178.686913</v>
      </c>
      <c r="Y109" s="32">
        <v>15.486977</v>
      </c>
      <c r="Z109" s="2">
        <f t="shared" si="8"/>
        <v>17494.016613</v>
      </c>
    </row>
    <row r="110" spans="1:26" x14ac:dyDescent="0.2">
      <c r="A110" t="s">
        <v>18</v>
      </c>
      <c r="B110" s="32">
        <v>2873.4367499999998</v>
      </c>
      <c r="C110" s="32">
        <v>0</v>
      </c>
      <c r="D110" s="32">
        <v>0</v>
      </c>
      <c r="E110" s="32">
        <v>0</v>
      </c>
      <c r="F110" s="32">
        <v>0</v>
      </c>
      <c r="G110" s="32">
        <v>0</v>
      </c>
      <c r="H110" s="32">
        <v>1125.544304</v>
      </c>
      <c r="I110" s="32">
        <v>1218.6760610000001</v>
      </c>
      <c r="J110" s="32">
        <v>0</v>
      </c>
      <c r="K110" s="32">
        <v>500.68056300000001</v>
      </c>
      <c r="L110" s="32">
        <v>0</v>
      </c>
      <c r="M110" s="32">
        <v>0</v>
      </c>
      <c r="N110" s="32">
        <v>0</v>
      </c>
      <c r="O110" s="32">
        <v>0</v>
      </c>
      <c r="P110" s="32">
        <v>285.84449999999998</v>
      </c>
      <c r="Q110" s="32">
        <v>394.53431999999998</v>
      </c>
      <c r="R110" s="32">
        <v>4869.4024370000006</v>
      </c>
      <c r="S110" s="32">
        <v>365.43549200000001</v>
      </c>
      <c r="T110" s="32">
        <v>0</v>
      </c>
      <c r="U110" s="32">
        <v>3536.2655</v>
      </c>
      <c r="V110" s="32">
        <v>83.120269999999991</v>
      </c>
      <c r="W110" s="32">
        <v>898.47912499999995</v>
      </c>
      <c r="X110" s="32">
        <v>76.379873000000003</v>
      </c>
      <c r="Y110" s="32">
        <v>0</v>
      </c>
      <c r="Z110" s="2">
        <f t="shared" si="8"/>
        <v>16227.799195</v>
      </c>
    </row>
    <row r="111" spans="1:26" x14ac:dyDescent="0.2">
      <c r="A111" t="s">
        <v>19</v>
      </c>
      <c r="B111" s="32">
        <v>600.402601</v>
      </c>
      <c r="C111" s="32">
        <v>0</v>
      </c>
      <c r="D111" s="32">
        <v>29123.349212999998</v>
      </c>
      <c r="E111" s="32">
        <v>27936.597125</v>
      </c>
      <c r="F111" s="32">
        <v>24459.797867000001</v>
      </c>
      <c r="G111" s="32">
        <v>18517.93117</v>
      </c>
      <c r="H111" s="32">
        <v>169798.58702600008</v>
      </c>
      <c r="I111" s="32">
        <v>9210.9111119999998</v>
      </c>
      <c r="J111" s="32">
        <v>24892.405351999998</v>
      </c>
      <c r="K111" s="32">
        <v>15973.961094</v>
      </c>
      <c r="L111" s="32">
        <v>0</v>
      </c>
      <c r="M111" s="32">
        <v>18166.469422000002</v>
      </c>
      <c r="N111" s="32">
        <v>716.09356200000002</v>
      </c>
      <c r="O111" s="32">
        <v>0</v>
      </c>
      <c r="P111" s="32">
        <v>2119.4065000000001</v>
      </c>
      <c r="Q111" s="32">
        <v>5817.2949479999997</v>
      </c>
      <c r="R111" s="32">
        <v>43321.622655999985</v>
      </c>
      <c r="S111" s="32">
        <v>0</v>
      </c>
      <c r="T111" s="32">
        <v>111574.14156200002</v>
      </c>
      <c r="U111" s="32">
        <v>143959.03510400004</v>
      </c>
      <c r="V111" s="32">
        <v>68.572828000000001</v>
      </c>
      <c r="W111" s="32">
        <v>8929.3639999999996</v>
      </c>
      <c r="X111" s="32">
        <v>15352.046344</v>
      </c>
      <c r="Y111" s="32">
        <v>1452.5749070000002</v>
      </c>
      <c r="Z111" s="2">
        <f t="shared" si="8"/>
        <v>671990.56439299998</v>
      </c>
    </row>
    <row r="112" spans="1:26" x14ac:dyDescent="0.2">
      <c r="A112" t="s">
        <v>20</v>
      </c>
      <c r="B112" s="32">
        <v>0</v>
      </c>
      <c r="C112" s="32">
        <v>302.984938</v>
      </c>
      <c r="D112" s="32">
        <v>0</v>
      </c>
      <c r="E112" s="32">
        <v>10516.040844000001</v>
      </c>
      <c r="F112" s="32">
        <v>0</v>
      </c>
      <c r="G112" s="32">
        <v>0</v>
      </c>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v>
      </c>
      <c r="X112" s="32">
        <v>0</v>
      </c>
      <c r="Y112" s="32">
        <v>0</v>
      </c>
      <c r="Z112" s="2">
        <f t="shared" si="8"/>
        <v>10819.025782000001</v>
      </c>
    </row>
    <row r="113" spans="1:27" x14ac:dyDescent="0.2">
      <c r="A113" t="s">
        <v>21</v>
      </c>
      <c r="B113" s="32">
        <v>0</v>
      </c>
      <c r="C113" s="32">
        <v>0</v>
      </c>
      <c r="D113" s="32">
        <v>0</v>
      </c>
      <c r="E113" s="32">
        <v>0</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0</v>
      </c>
      <c r="X113" s="32">
        <v>0</v>
      </c>
      <c r="Y113" s="32">
        <v>0</v>
      </c>
      <c r="Z113" s="2">
        <f t="shared" si="8"/>
        <v>0</v>
      </c>
    </row>
    <row r="114" spans="1:27" x14ac:dyDescent="0.2">
      <c r="A114" t="s">
        <v>22</v>
      </c>
      <c r="B114" s="32">
        <v>0</v>
      </c>
      <c r="C114" s="32">
        <v>0</v>
      </c>
      <c r="D114" s="32">
        <v>0</v>
      </c>
      <c r="E114" s="32">
        <v>0</v>
      </c>
      <c r="F114" s="32">
        <v>0</v>
      </c>
      <c r="G114" s="32">
        <v>0</v>
      </c>
      <c r="H114" s="32">
        <v>0</v>
      </c>
      <c r="I114" s="32">
        <v>0</v>
      </c>
      <c r="J114" s="32">
        <v>0</v>
      </c>
      <c r="K114" s="32">
        <v>0</v>
      </c>
      <c r="L114" s="32">
        <v>0</v>
      </c>
      <c r="M114" s="32">
        <v>0</v>
      </c>
      <c r="N114" s="32">
        <v>0</v>
      </c>
      <c r="O114" s="32">
        <v>0</v>
      </c>
      <c r="P114" s="32">
        <v>0</v>
      </c>
      <c r="Q114" s="32">
        <v>0</v>
      </c>
      <c r="R114" s="32">
        <v>0</v>
      </c>
      <c r="S114" s="32">
        <v>0</v>
      </c>
      <c r="T114" s="32">
        <v>0</v>
      </c>
      <c r="U114" s="32">
        <v>0</v>
      </c>
      <c r="V114" s="32">
        <v>0</v>
      </c>
      <c r="W114" s="32">
        <v>0</v>
      </c>
      <c r="X114" s="32">
        <v>0</v>
      </c>
      <c r="Y114" s="32">
        <v>0</v>
      </c>
      <c r="Z114" s="2">
        <f t="shared" si="8"/>
        <v>0</v>
      </c>
    </row>
    <row r="115" spans="1:27" x14ac:dyDescent="0.2">
      <c r="A115" t="s">
        <v>23</v>
      </c>
      <c r="B115" s="32">
        <v>0</v>
      </c>
      <c r="C115" s="32">
        <v>0</v>
      </c>
      <c r="D115" s="32">
        <v>0</v>
      </c>
      <c r="E115" s="32">
        <v>0</v>
      </c>
      <c r="F115" s="32">
        <v>0</v>
      </c>
      <c r="G115" s="32">
        <v>0</v>
      </c>
      <c r="H115" s="32">
        <v>0</v>
      </c>
      <c r="I115" s="32">
        <v>0</v>
      </c>
      <c r="J115" s="32">
        <v>0</v>
      </c>
      <c r="K115" s="32">
        <v>1865.4739999999999</v>
      </c>
      <c r="L115" s="32">
        <v>0</v>
      </c>
      <c r="M115" s="32">
        <v>0</v>
      </c>
      <c r="N115" s="32">
        <v>0</v>
      </c>
      <c r="O115" s="32">
        <v>0</v>
      </c>
      <c r="P115" s="32">
        <v>3965.1132500000003</v>
      </c>
      <c r="Q115" s="32">
        <v>0</v>
      </c>
      <c r="R115" s="32">
        <v>0</v>
      </c>
      <c r="S115" s="32">
        <v>0</v>
      </c>
      <c r="T115" s="32">
        <v>0</v>
      </c>
      <c r="U115" s="32">
        <v>0</v>
      </c>
      <c r="V115" s="32">
        <v>0</v>
      </c>
      <c r="W115" s="32">
        <v>0</v>
      </c>
      <c r="X115" s="32">
        <v>0</v>
      </c>
      <c r="Y115" s="32">
        <v>0</v>
      </c>
      <c r="Z115" s="2">
        <f t="shared" si="8"/>
        <v>5830.5872500000005</v>
      </c>
    </row>
    <row r="116" spans="1:27" x14ac:dyDescent="0.2">
      <c r="A116" t="s">
        <v>24</v>
      </c>
      <c r="B116" s="32">
        <v>0</v>
      </c>
      <c r="C116" s="32">
        <v>0</v>
      </c>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2">
        <f t="shared" si="8"/>
        <v>0</v>
      </c>
    </row>
    <row r="117" spans="1:27" x14ac:dyDescent="0.2">
      <c r="A117" t="s">
        <v>25</v>
      </c>
      <c r="B117" s="32">
        <v>0</v>
      </c>
      <c r="C117" s="32">
        <v>0</v>
      </c>
      <c r="D117" s="32">
        <v>0</v>
      </c>
      <c r="E117" s="32">
        <v>0</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2">
        <f t="shared" si="8"/>
        <v>0</v>
      </c>
    </row>
    <row r="118" spans="1:27" x14ac:dyDescent="0.2">
      <c r="A118" t="s">
        <v>50</v>
      </c>
      <c r="B118" s="2">
        <f t="shared" ref="B118:Z118" si="9">SUM(B95:B117)</f>
        <v>224354.566853</v>
      </c>
      <c r="C118" s="2">
        <f t="shared" si="9"/>
        <v>608332.58404300001</v>
      </c>
      <c r="D118" s="2">
        <f t="shared" si="9"/>
        <v>50243.518937999994</v>
      </c>
      <c r="E118" s="2">
        <f t="shared" si="9"/>
        <v>110163.49259100002</v>
      </c>
      <c r="F118" s="2">
        <f t="shared" si="9"/>
        <v>212492.597809</v>
      </c>
      <c r="G118" s="2">
        <f t="shared" si="9"/>
        <v>138331.03591800001</v>
      </c>
      <c r="H118" s="2">
        <f t="shared" si="9"/>
        <v>324664.1794250001</v>
      </c>
      <c r="I118" s="2">
        <f t="shared" si="9"/>
        <v>132994.38315900002</v>
      </c>
      <c r="J118" s="2">
        <f t="shared" si="9"/>
        <v>87355.809427999993</v>
      </c>
      <c r="K118" s="2">
        <f t="shared" si="9"/>
        <v>169688.976372</v>
      </c>
      <c r="L118" s="2">
        <f t="shared" si="9"/>
        <v>151255.16212399999</v>
      </c>
      <c r="M118" s="2">
        <f t="shared" si="9"/>
        <v>106142.48826300001</v>
      </c>
      <c r="N118" s="2">
        <f t="shared" si="9"/>
        <v>50490.914869</v>
      </c>
      <c r="O118" s="2">
        <f t="shared" si="9"/>
        <v>50198.693404999991</v>
      </c>
      <c r="P118" s="2">
        <f t="shared" si="9"/>
        <v>311115.98547699995</v>
      </c>
      <c r="Q118" s="2">
        <f t="shared" si="9"/>
        <v>207239.13226899999</v>
      </c>
      <c r="R118" s="2">
        <f t="shared" si="9"/>
        <v>1169015.3550270002</v>
      </c>
      <c r="S118" s="2">
        <f t="shared" si="9"/>
        <v>649533.63737900008</v>
      </c>
      <c r="T118" s="2">
        <f t="shared" si="9"/>
        <v>216257.30773400003</v>
      </c>
      <c r="U118" s="2">
        <f t="shared" si="9"/>
        <v>241194.53335900005</v>
      </c>
      <c r="V118" s="2">
        <f t="shared" si="9"/>
        <v>347786.40213999996</v>
      </c>
      <c r="W118" s="2">
        <f t="shared" si="9"/>
        <v>608799.38940699992</v>
      </c>
      <c r="X118" s="2">
        <f t="shared" si="9"/>
        <v>283749.07842800004</v>
      </c>
      <c r="Y118" s="2">
        <f t="shared" si="9"/>
        <v>84183.450178999992</v>
      </c>
      <c r="Z118" s="2">
        <f t="shared" si="9"/>
        <v>6535582.6745960005</v>
      </c>
    </row>
    <row r="119" spans="1:2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7"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7"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7" x14ac:dyDescent="0.2">
      <c r="A122" t="s">
        <v>3</v>
      </c>
      <c r="B122" s="33">
        <v>0</v>
      </c>
      <c r="C122" s="33">
        <v>830551.75</v>
      </c>
      <c r="D122" s="33">
        <v>0</v>
      </c>
      <c r="E122" s="33">
        <v>0</v>
      </c>
      <c r="F122" s="33">
        <v>15073834.09375</v>
      </c>
      <c r="G122" s="33">
        <v>0</v>
      </c>
      <c r="H122" s="33">
        <v>21847309.171875</v>
      </c>
      <c r="I122" s="33">
        <v>0</v>
      </c>
      <c r="J122" s="33">
        <v>0</v>
      </c>
      <c r="K122" s="33">
        <v>44860611.40625</v>
      </c>
      <c r="L122" s="33">
        <v>0</v>
      </c>
      <c r="M122" s="33">
        <v>0</v>
      </c>
      <c r="N122" s="33">
        <v>0</v>
      </c>
      <c r="O122" s="33">
        <v>0</v>
      </c>
      <c r="P122" s="33">
        <v>4517066.75</v>
      </c>
      <c r="Q122" s="33">
        <v>7211531.59375</v>
      </c>
      <c r="R122" s="33">
        <v>31622995.640625</v>
      </c>
      <c r="S122" s="33">
        <v>22004970.5</v>
      </c>
      <c r="T122" s="33">
        <v>0</v>
      </c>
      <c r="U122" s="33">
        <v>0</v>
      </c>
      <c r="V122" s="33">
        <v>1970561.5</v>
      </c>
      <c r="W122" s="33">
        <v>48583113.625</v>
      </c>
      <c r="X122" s="33">
        <v>259106.57177734375</v>
      </c>
      <c r="Y122" s="33">
        <v>0</v>
      </c>
      <c r="Z122" s="2">
        <f t="shared" ref="Z122:Z144" si="10">SUM(B122:Y122)</f>
        <v>198781652.60302734</v>
      </c>
      <c r="AA122" s="28"/>
    </row>
    <row r="123" spans="1:27" x14ac:dyDescent="0.2">
      <c r="A123" t="s">
        <v>4</v>
      </c>
      <c r="B123" s="33">
        <v>310775988.75</v>
      </c>
      <c r="C123" s="33">
        <v>491815268.46875</v>
      </c>
      <c r="D123" s="33">
        <v>70382.5859375</v>
      </c>
      <c r="E123" s="33">
        <v>123200445.77783203</v>
      </c>
      <c r="F123" s="33">
        <v>355544125.375</v>
      </c>
      <c r="G123" s="33">
        <v>59170490.5</v>
      </c>
      <c r="H123" s="33">
        <v>108926872.640625</v>
      </c>
      <c r="I123" s="33">
        <v>182641665.5</v>
      </c>
      <c r="J123" s="33">
        <v>7607263.5</v>
      </c>
      <c r="K123" s="33">
        <v>65508733.1875</v>
      </c>
      <c r="L123" s="33">
        <v>233958178.5</v>
      </c>
      <c r="M123" s="33">
        <v>27527688.794952393</v>
      </c>
      <c r="N123" s="33">
        <v>30499165</v>
      </c>
      <c r="O123" s="33">
        <v>107687282.8125</v>
      </c>
      <c r="P123" s="33">
        <v>278139042</v>
      </c>
      <c r="Q123" s="33">
        <v>217071424.625</v>
      </c>
      <c r="R123" s="33">
        <v>1009350321.625</v>
      </c>
      <c r="S123" s="33">
        <v>787168212.5625</v>
      </c>
      <c r="T123" s="33">
        <v>28757191.6875</v>
      </c>
      <c r="U123" s="33">
        <v>132949545.5625</v>
      </c>
      <c r="V123" s="33">
        <v>395814425.875</v>
      </c>
      <c r="W123" s="33">
        <v>412689367.5</v>
      </c>
      <c r="X123" s="33">
        <v>4263741.015625</v>
      </c>
      <c r="Y123" s="33">
        <v>15974407.3125</v>
      </c>
      <c r="Z123" s="2">
        <f t="shared" si="10"/>
        <v>5387111231.1587219</v>
      </c>
      <c r="AA123" s="28"/>
    </row>
    <row r="124" spans="1:27" x14ac:dyDescent="0.2">
      <c r="A124" t="s">
        <v>5</v>
      </c>
      <c r="B124" s="33">
        <v>0</v>
      </c>
      <c r="C124" s="33">
        <v>0</v>
      </c>
      <c r="D124" s="33">
        <v>0</v>
      </c>
      <c r="E124" s="33">
        <v>0</v>
      </c>
      <c r="F124" s="33">
        <v>0</v>
      </c>
      <c r="G124" s="33">
        <v>0</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2">
        <f t="shared" si="10"/>
        <v>0</v>
      </c>
      <c r="AA124" s="28"/>
    </row>
    <row r="125" spans="1:27" x14ac:dyDescent="0.2">
      <c r="A125" t="s">
        <v>6</v>
      </c>
      <c r="B125" s="33">
        <v>0</v>
      </c>
      <c r="C125" s="33">
        <v>12725083.21496582</v>
      </c>
      <c r="D125" s="33">
        <v>5870983.833984375</v>
      </c>
      <c r="E125" s="33">
        <v>0</v>
      </c>
      <c r="F125" s="33">
        <v>104824.173828125</v>
      </c>
      <c r="G125" s="33">
        <v>218389.78125</v>
      </c>
      <c r="H125" s="33">
        <v>5393117.5268554688</v>
      </c>
      <c r="I125" s="33">
        <v>0</v>
      </c>
      <c r="J125" s="33">
        <v>10666505.693359375</v>
      </c>
      <c r="K125" s="33">
        <v>11718190.461547852</v>
      </c>
      <c r="L125" s="33">
        <v>0</v>
      </c>
      <c r="M125" s="33">
        <v>15074.444946289063</v>
      </c>
      <c r="N125" s="33">
        <v>97605.760498046875</v>
      </c>
      <c r="O125" s="33">
        <v>7990682.8530273438</v>
      </c>
      <c r="P125" s="33">
        <v>3016853.9626464844</v>
      </c>
      <c r="Q125" s="33">
        <v>6901327.6337890625</v>
      </c>
      <c r="R125" s="33">
        <v>8618972.6884765625</v>
      </c>
      <c r="S125" s="33">
        <v>0</v>
      </c>
      <c r="T125" s="33">
        <v>27204981.877929687</v>
      </c>
      <c r="U125" s="33">
        <v>17564801.504882812</v>
      </c>
      <c r="V125" s="33">
        <v>4578901.28125</v>
      </c>
      <c r="W125" s="33">
        <v>5592617.8071289062</v>
      </c>
      <c r="X125" s="33">
        <v>39944.26513671875</v>
      </c>
      <c r="Y125" s="33">
        <v>13813240.3125</v>
      </c>
      <c r="Z125" s="2">
        <f t="shared" si="10"/>
        <v>142132099.07800293</v>
      </c>
      <c r="AA125" s="28"/>
    </row>
    <row r="126" spans="1:27" x14ac:dyDescent="0.2">
      <c r="A126" t="s">
        <v>7</v>
      </c>
      <c r="B126" s="33">
        <v>2630802.75</v>
      </c>
      <c r="C126" s="33">
        <v>0</v>
      </c>
      <c r="D126" s="33">
        <v>0</v>
      </c>
      <c r="E126" s="33">
        <v>2236987.3642578125</v>
      </c>
      <c r="F126" s="33">
        <v>1696153.9765625</v>
      </c>
      <c r="G126" s="33">
        <v>8611162.828125</v>
      </c>
      <c r="H126" s="33">
        <v>46754587.408203125</v>
      </c>
      <c r="I126" s="33">
        <v>4288349.5</v>
      </c>
      <c r="J126" s="33">
        <v>49126656.46875</v>
      </c>
      <c r="K126" s="33">
        <v>0</v>
      </c>
      <c r="L126" s="33">
        <v>7360357</v>
      </c>
      <c r="M126" s="33">
        <v>0</v>
      </c>
      <c r="N126" s="33">
        <v>0</v>
      </c>
      <c r="O126" s="33">
        <v>0</v>
      </c>
      <c r="P126" s="33">
        <v>2099908.015625</v>
      </c>
      <c r="Q126" s="33">
        <v>11492428.609375</v>
      </c>
      <c r="R126" s="33">
        <v>162923165.15820312</v>
      </c>
      <c r="S126" s="33">
        <v>21430584</v>
      </c>
      <c r="T126" s="33">
        <v>63342355.99609375</v>
      </c>
      <c r="U126" s="33">
        <v>17842675.24609375</v>
      </c>
      <c r="V126" s="33">
        <v>247546.359375</v>
      </c>
      <c r="W126" s="33">
        <v>7447285.5</v>
      </c>
      <c r="X126" s="33">
        <v>0</v>
      </c>
      <c r="Y126" s="33">
        <v>1202815.375</v>
      </c>
      <c r="Z126" s="2">
        <f t="shared" si="10"/>
        <v>410733821.55566406</v>
      </c>
      <c r="AA126" s="28"/>
    </row>
    <row r="127" spans="1:27" x14ac:dyDescent="0.2">
      <c r="A127" t="s">
        <v>8</v>
      </c>
      <c r="B127" s="33">
        <v>0</v>
      </c>
      <c r="C127" s="33">
        <v>0</v>
      </c>
      <c r="D127" s="33">
        <v>0</v>
      </c>
      <c r="E127" s="33">
        <v>0</v>
      </c>
      <c r="F127" s="33">
        <v>0</v>
      </c>
      <c r="G127" s="33">
        <v>0</v>
      </c>
      <c r="H127" s="33">
        <v>0</v>
      </c>
      <c r="I127" s="33">
        <v>0</v>
      </c>
      <c r="J127" s="33">
        <v>0</v>
      </c>
      <c r="K127" s="33">
        <v>0</v>
      </c>
      <c r="L127" s="33">
        <v>0</v>
      </c>
      <c r="M127" s="33">
        <v>0</v>
      </c>
      <c r="N127" s="33">
        <v>0</v>
      </c>
      <c r="O127" s="33">
        <v>0</v>
      </c>
      <c r="P127" s="33">
        <v>7251.86767578125</v>
      </c>
      <c r="Q127" s="33">
        <v>0</v>
      </c>
      <c r="R127" s="33">
        <v>0</v>
      </c>
      <c r="S127" s="33">
        <v>0</v>
      </c>
      <c r="T127" s="33">
        <v>0</v>
      </c>
      <c r="U127" s="33">
        <v>0</v>
      </c>
      <c r="V127" s="33">
        <v>0</v>
      </c>
      <c r="W127" s="33">
        <v>0</v>
      </c>
      <c r="X127" s="33">
        <v>0</v>
      </c>
      <c r="Y127" s="33">
        <v>0</v>
      </c>
      <c r="Z127" s="2">
        <f t="shared" si="10"/>
        <v>7251.86767578125</v>
      </c>
      <c r="AA127" s="28"/>
    </row>
    <row r="128" spans="1:27" x14ac:dyDescent="0.2">
      <c r="A128" t="s">
        <v>9</v>
      </c>
      <c r="B128" s="33">
        <v>0</v>
      </c>
      <c r="C128" s="33">
        <v>0</v>
      </c>
      <c r="D128" s="33">
        <v>0</v>
      </c>
      <c r="E128" s="33">
        <v>0</v>
      </c>
      <c r="F128" s="33">
        <v>0</v>
      </c>
      <c r="G128" s="33">
        <v>0</v>
      </c>
      <c r="H128" s="33">
        <v>0</v>
      </c>
      <c r="I128" s="33">
        <v>0</v>
      </c>
      <c r="J128" s="33">
        <v>0</v>
      </c>
      <c r="K128" s="33">
        <v>0</v>
      </c>
      <c r="L128" s="33">
        <v>0</v>
      </c>
      <c r="M128" s="33">
        <v>0</v>
      </c>
      <c r="N128" s="33">
        <v>0</v>
      </c>
      <c r="O128" s="33">
        <v>0</v>
      </c>
      <c r="P128" s="33">
        <v>0</v>
      </c>
      <c r="Q128" s="33">
        <v>0</v>
      </c>
      <c r="R128" s="33">
        <v>0</v>
      </c>
      <c r="S128" s="33">
        <v>0</v>
      </c>
      <c r="T128" s="33">
        <v>0</v>
      </c>
      <c r="U128" s="33">
        <v>0</v>
      </c>
      <c r="V128" s="33">
        <v>0</v>
      </c>
      <c r="W128" s="33">
        <v>0</v>
      </c>
      <c r="X128" s="33">
        <v>0</v>
      </c>
      <c r="Y128" s="33">
        <v>0</v>
      </c>
      <c r="Z128" s="2">
        <f t="shared" si="10"/>
        <v>0</v>
      </c>
      <c r="AA128" s="28"/>
    </row>
    <row r="129" spans="1:27" x14ac:dyDescent="0.2">
      <c r="A129" t="s">
        <v>10</v>
      </c>
      <c r="B129" s="33">
        <v>11236309</v>
      </c>
      <c r="C129" s="33">
        <v>22962885.25</v>
      </c>
      <c r="D129" s="33">
        <v>9219030.5</v>
      </c>
      <c r="E129" s="33">
        <v>8192016</v>
      </c>
      <c r="F129" s="33">
        <v>19841861.4453125</v>
      </c>
      <c r="G129" s="33">
        <v>20636700</v>
      </c>
      <c r="H129" s="33">
        <v>7900949.96875</v>
      </c>
      <c r="I129" s="33">
        <v>31561793.546875</v>
      </c>
      <c r="J129" s="33">
        <v>5564817</v>
      </c>
      <c r="K129" s="33">
        <v>8304765.78125</v>
      </c>
      <c r="L129" s="33">
        <v>17180444</v>
      </c>
      <c r="M129" s="33">
        <v>14715356.390625</v>
      </c>
      <c r="N129" s="33">
        <v>7993699.375</v>
      </c>
      <c r="O129" s="33">
        <v>20162846.78125</v>
      </c>
      <c r="P129" s="33">
        <v>53994174.4140625</v>
      </c>
      <c r="Q129" s="33">
        <v>62887485.890625</v>
      </c>
      <c r="R129" s="33">
        <v>121792294.26953125</v>
      </c>
      <c r="S129" s="33">
        <v>10681175</v>
      </c>
      <c r="T129" s="33">
        <v>7250401.5</v>
      </c>
      <c r="U129" s="33">
        <v>10026216</v>
      </c>
      <c r="V129" s="33">
        <v>11747987.296875</v>
      </c>
      <c r="W129" s="33">
        <v>11489087</v>
      </c>
      <c r="X129" s="33">
        <v>3122544.6953125</v>
      </c>
      <c r="Y129" s="33">
        <v>0</v>
      </c>
      <c r="Z129" s="2">
        <f t="shared" si="10"/>
        <v>498464841.10546875</v>
      </c>
      <c r="AA129" s="28"/>
    </row>
    <row r="130" spans="1:27" x14ac:dyDescent="0.2">
      <c r="A130" t="s">
        <v>11</v>
      </c>
      <c r="B130" s="33">
        <v>499116250</v>
      </c>
      <c r="C130" s="33">
        <v>1820102840</v>
      </c>
      <c r="D130" s="33">
        <v>0</v>
      </c>
      <c r="E130" s="33">
        <v>0</v>
      </c>
      <c r="F130" s="33">
        <v>175714288</v>
      </c>
      <c r="G130" s="33">
        <v>182252784</v>
      </c>
      <c r="H130" s="33">
        <v>187233724</v>
      </c>
      <c r="I130" s="33">
        <v>149299060</v>
      </c>
      <c r="J130" s="33">
        <v>111418384</v>
      </c>
      <c r="K130" s="33">
        <v>384682848</v>
      </c>
      <c r="L130" s="33">
        <v>0</v>
      </c>
      <c r="M130" s="33">
        <v>228871784</v>
      </c>
      <c r="N130" s="33">
        <v>170063712</v>
      </c>
      <c r="O130" s="33">
        <v>0</v>
      </c>
      <c r="P130" s="33">
        <v>766689408</v>
      </c>
      <c r="Q130" s="33">
        <v>452067640</v>
      </c>
      <c r="R130" s="33">
        <v>1667875473.5</v>
      </c>
      <c r="S130" s="33">
        <v>1224467952</v>
      </c>
      <c r="T130" s="33">
        <v>99397024</v>
      </c>
      <c r="U130" s="33">
        <v>0</v>
      </c>
      <c r="V130" s="33">
        <v>720183728</v>
      </c>
      <c r="W130" s="33">
        <v>1605809788</v>
      </c>
      <c r="X130" s="33">
        <v>1017896840</v>
      </c>
      <c r="Y130" s="33">
        <v>0</v>
      </c>
      <c r="Z130" s="2">
        <f t="shared" si="10"/>
        <v>11463143527.5</v>
      </c>
      <c r="AA130" s="28"/>
    </row>
    <row r="131" spans="1:27" x14ac:dyDescent="0.2">
      <c r="A131" t="s">
        <v>12</v>
      </c>
      <c r="B131" s="33">
        <v>0</v>
      </c>
      <c r="C131" s="33">
        <v>0</v>
      </c>
      <c r="D131" s="33">
        <v>0</v>
      </c>
      <c r="E131" s="33">
        <v>0</v>
      </c>
      <c r="F131" s="33">
        <v>0</v>
      </c>
      <c r="G131" s="33">
        <v>0</v>
      </c>
      <c r="H131" s="33">
        <v>0</v>
      </c>
      <c r="I131" s="33">
        <v>0</v>
      </c>
      <c r="J131" s="33">
        <v>0</v>
      </c>
      <c r="K131" s="33">
        <v>0</v>
      </c>
      <c r="L131" s="33">
        <v>0</v>
      </c>
      <c r="M131" s="33">
        <v>0</v>
      </c>
      <c r="N131" s="33">
        <v>0</v>
      </c>
      <c r="O131" s="33">
        <v>0</v>
      </c>
      <c r="P131" s="33">
        <v>0</v>
      </c>
      <c r="Q131" s="33">
        <v>0</v>
      </c>
      <c r="R131" s="33">
        <v>0</v>
      </c>
      <c r="S131" s="33">
        <v>0</v>
      </c>
      <c r="T131" s="33">
        <v>0</v>
      </c>
      <c r="U131" s="33">
        <v>0</v>
      </c>
      <c r="V131" s="33">
        <v>0</v>
      </c>
      <c r="W131" s="33">
        <v>0</v>
      </c>
      <c r="X131" s="33">
        <v>0</v>
      </c>
      <c r="Y131" s="33">
        <v>0</v>
      </c>
      <c r="Z131" s="2">
        <f t="shared" si="10"/>
        <v>0</v>
      </c>
      <c r="AA131" s="28"/>
    </row>
    <row r="132" spans="1:27" x14ac:dyDescent="0.2">
      <c r="A132" t="s">
        <v>13</v>
      </c>
      <c r="B132" s="33">
        <v>0</v>
      </c>
      <c r="C132" s="33">
        <v>0</v>
      </c>
      <c r="D132" s="33">
        <v>0</v>
      </c>
      <c r="E132" s="33">
        <v>0</v>
      </c>
      <c r="F132" s="33">
        <v>0</v>
      </c>
      <c r="G132" s="33">
        <v>0</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2">
        <f t="shared" si="10"/>
        <v>0</v>
      </c>
      <c r="AA132" s="28"/>
    </row>
    <row r="133" spans="1:27" x14ac:dyDescent="0.2">
      <c r="A133" t="s">
        <v>14</v>
      </c>
      <c r="B133" s="33">
        <v>1638138.625</v>
      </c>
      <c r="C133" s="33">
        <v>0</v>
      </c>
      <c r="D133" s="33">
        <v>7529087.5859375</v>
      </c>
      <c r="E133" s="33">
        <v>14477309.535400391</v>
      </c>
      <c r="F133" s="33">
        <v>3112582.8657226563</v>
      </c>
      <c r="G133" s="33">
        <v>62300212.00390625</v>
      </c>
      <c r="H133" s="33">
        <v>40087680.111328125</v>
      </c>
      <c r="I133" s="33">
        <v>7375969.7705078125</v>
      </c>
      <c r="J133" s="33">
        <v>944168.12109375</v>
      </c>
      <c r="K133" s="33">
        <v>1146871.9104614258</v>
      </c>
      <c r="L133" s="33">
        <v>17121553.02734375</v>
      </c>
      <c r="M133" s="33">
        <v>0</v>
      </c>
      <c r="N133" s="33">
        <v>0</v>
      </c>
      <c r="O133" s="33">
        <v>0</v>
      </c>
      <c r="P133" s="33">
        <v>6041262.6330566406</v>
      </c>
      <c r="Q133" s="33">
        <v>10896149.636962891</v>
      </c>
      <c r="R133" s="33">
        <v>134149885.97753906</v>
      </c>
      <c r="S133" s="33">
        <v>7278649.3515625</v>
      </c>
      <c r="T133" s="33">
        <v>3402456.4428710938</v>
      </c>
      <c r="U133" s="33">
        <v>11669469.845214844</v>
      </c>
      <c r="V133" s="33">
        <v>11121.1796875</v>
      </c>
      <c r="W133" s="33">
        <v>7632317.203125</v>
      </c>
      <c r="X133" s="33">
        <v>0</v>
      </c>
      <c r="Y133" s="33">
        <v>2234947.1484375</v>
      </c>
      <c r="Z133" s="2">
        <f t="shared" si="10"/>
        <v>339049832.97515869</v>
      </c>
      <c r="AA133" s="28"/>
    </row>
    <row r="134" spans="1:27" x14ac:dyDescent="0.2">
      <c r="A134" t="s">
        <v>15</v>
      </c>
      <c r="B134" s="33">
        <v>0</v>
      </c>
      <c r="C134" s="33">
        <v>0</v>
      </c>
      <c r="D134" s="33">
        <v>0</v>
      </c>
      <c r="E134" s="33">
        <v>0</v>
      </c>
      <c r="F134" s="33">
        <v>0</v>
      </c>
      <c r="G134" s="33">
        <v>0</v>
      </c>
      <c r="H134" s="33">
        <v>0</v>
      </c>
      <c r="I134" s="33">
        <v>0</v>
      </c>
      <c r="J134" s="33">
        <v>0</v>
      </c>
      <c r="K134" s="33">
        <v>5228.5869140625</v>
      </c>
      <c r="L134" s="33">
        <v>0</v>
      </c>
      <c r="M134" s="33">
        <v>0</v>
      </c>
      <c r="N134" s="33">
        <v>0</v>
      </c>
      <c r="O134" s="33">
        <v>9521.6083183288574</v>
      </c>
      <c r="P134" s="33">
        <v>442.39801025390625</v>
      </c>
      <c r="Q134" s="33">
        <v>0</v>
      </c>
      <c r="R134" s="33">
        <v>80403.8828125</v>
      </c>
      <c r="S134" s="33">
        <v>0</v>
      </c>
      <c r="T134" s="33">
        <v>0</v>
      </c>
      <c r="U134" s="33">
        <v>0</v>
      </c>
      <c r="V134" s="33">
        <v>0</v>
      </c>
      <c r="W134" s="33">
        <v>0</v>
      </c>
      <c r="X134" s="33">
        <v>0</v>
      </c>
      <c r="Y134" s="33">
        <v>29069.396484375</v>
      </c>
      <c r="Z134" s="2">
        <f t="shared" si="10"/>
        <v>124665.87253952026</v>
      </c>
      <c r="AA134" s="28"/>
    </row>
    <row r="135" spans="1:27" x14ac:dyDescent="0.2">
      <c r="A135" t="s">
        <v>16</v>
      </c>
      <c r="B135" s="33">
        <v>0</v>
      </c>
      <c r="C135" s="33">
        <v>0</v>
      </c>
      <c r="D135" s="33">
        <v>0</v>
      </c>
      <c r="E135" s="33">
        <v>0</v>
      </c>
      <c r="F135" s="33">
        <v>0</v>
      </c>
      <c r="G135" s="33">
        <v>0</v>
      </c>
      <c r="H135" s="33">
        <v>0</v>
      </c>
      <c r="I135" s="33">
        <v>0</v>
      </c>
      <c r="J135" s="33">
        <v>0</v>
      </c>
      <c r="K135" s="33">
        <v>0</v>
      </c>
      <c r="L135" s="33">
        <v>0</v>
      </c>
      <c r="M135" s="33">
        <v>0</v>
      </c>
      <c r="N135" s="33">
        <v>0</v>
      </c>
      <c r="O135" s="33">
        <v>0</v>
      </c>
      <c r="P135" s="33">
        <v>0</v>
      </c>
      <c r="Q135" s="33">
        <v>0</v>
      </c>
      <c r="R135" s="33">
        <v>0</v>
      </c>
      <c r="S135" s="33">
        <v>0</v>
      </c>
      <c r="T135" s="33">
        <v>0</v>
      </c>
      <c r="U135" s="33">
        <v>0</v>
      </c>
      <c r="V135" s="33">
        <v>0</v>
      </c>
      <c r="W135" s="33">
        <v>0</v>
      </c>
      <c r="X135" s="33">
        <v>0</v>
      </c>
      <c r="Y135" s="33">
        <v>0</v>
      </c>
      <c r="Z135" s="2">
        <f t="shared" si="10"/>
        <v>0</v>
      </c>
      <c r="AA135" s="28"/>
    </row>
    <row r="136" spans="1:27" x14ac:dyDescent="0.2">
      <c r="A136" t="s">
        <v>17</v>
      </c>
      <c r="B136" s="33">
        <v>4640568.5</v>
      </c>
      <c r="C136" s="33">
        <v>0</v>
      </c>
      <c r="D136" s="33">
        <v>6612.8759765625</v>
      </c>
      <c r="E136" s="33">
        <v>0</v>
      </c>
      <c r="F136" s="33">
        <v>0</v>
      </c>
      <c r="G136" s="33">
        <v>4855.8046875</v>
      </c>
      <c r="H136" s="33">
        <v>562790.248046875</v>
      </c>
      <c r="I136" s="33">
        <v>108362.095703125</v>
      </c>
      <c r="J136" s="33">
        <v>3266378.2734375</v>
      </c>
      <c r="K136" s="33">
        <v>737243.51293945312</v>
      </c>
      <c r="L136" s="33">
        <v>0</v>
      </c>
      <c r="M136" s="33">
        <v>0</v>
      </c>
      <c r="N136" s="33">
        <v>0</v>
      </c>
      <c r="O136" s="33">
        <v>9182018.46875</v>
      </c>
      <c r="P136" s="33">
        <v>321227.09375</v>
      </c>
      <c r="Q136" s="33">
        <v>1223049.240234375</v>
      </c>
      <c r="R136" s="33">
        <v>4476898.91015625</v>
      </c>
      <c r="S136" s="33">
        <v>64047.4765625</v>
      </c>
      <c r="T136" s="33">
        <v>13296110.299560547</v>
      </c>
      <c r="U136" s="33">
        <v>42950065.033691406</v>
      </c>
      <c r="V136" s="33">
        <v>0</v>
      </c>
      <c r="W136" s="33">
        <v>0</v>
      </c>
      <c r="X136" s="33">
        <v>229761.68450927734</v>
      </c>
      <c r="Y136" s="33">
        <v>79646.4375</v>
      </c>
      <c r="Z136" s="2">
        <f t="shared" si="10"/>
        <v>81149635.955505371</v>
      </c>
      <c r="AA136" s="28"/>
    </row>
    <row r="137" spans="1:27" x14ac:dyDescent="0.2">
      <c r="A137" t="s">
        <v>18</v>
      </c>
      <c r="B137" s="33">
        <v>7214743.5</v>
      </c>
      <c r="C137" s="33">
        <v>0</v>
      </c>
      <c r="D137" s="33">
        <v>0</v>
      </c>
      <c r="E137" s="33">
        <v>0</v>
      </c>
      <c r="F137" s="33">
        <v>0</v>
      </c>
      <c r="G137" s="33">
        <v>0</v>
      </c>
      <c r="H137" s="33">
        <v>5428040.609375</v>
      </c>
      <c r="I137" s="33">
        <v>6840086.671875</v>
      </c>
      <c r="J137" s="33">
        <v>0</v>
      </c>
      <c r="K137" s="33">
        <v>2534865.875</v>
      </c>
      <c r="L137" s="33">
        <v>0</v>
      </c>
      <c r="M137" s="33">
        <v>0</v>
      </c>
      <c r="N137" s="33">
        <v>0</v>
      </c>
      <c r="O137" s="33">
        <v>0</v>
      </c>
      <c r="P137" s="33">
        <v>1520051.375</v>
      </c>
      <c r="Q137" s="33">
        <v>1828069.6875</v>
      </c>
      <c r="R137" s="33">
        <v>15483747.625</v>
      </c>
      <c r="S137" s="33">
        <v>2022320.46875</v>
      </c>
      <c r="T137" s="33">
        <v>0</v>
      </c>
      <c r="U137" s="33">
        <v>8876291</v>
      </c>
      <c r="V137" s="33">
        <v>421461.9140625</v>
      </c>
      <c r="W137" s="33">
        <v>4711235.5</v>
      </c>
      <c r="X137" s="33">
        <v>379860.44946289063</v>
      </c>
      <c r="Y137" s="33">
        <v>0</v>
      </c>
      <c r="Z137" s="2">
        <f t="shared" si="10"/>
        <v>57260774.676025391</v>
      </c>
      <c r="AA137" s="28"/>
    </row>
    <row r="138" spans="1:27" x14ac:dyDescent="0.2">
      <c r="A138" t="s">
        <v>19</v>
      </c>
      <c r="B138" s="33">
        <v>0</v>
      </c>
      <c r="C138" s="33">
        <v>0</v>
      </c>
      <c r="D138" s="33">
        <v>0</v>
      </c>
      <c r="E138" s="33">
        <v>0</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0</v>
      </c>
      <c r="V138" s="33">
        <v>0</v>
      </c>
      <c r="W138" s="33">
        <v>0</v>
      </c>
      <c r="X138" s="33">
        <v>0</v>
      </c>
      <c r="Y138" s="33">
        <v>0</v>
      </c>
      <c r="Z138" s="2">
        <f t="shared" si="10"/>
        <v>0</v>
      </c>
      <c r="AA138" s="28"/>
    </row>
    <row r="139" spans="1:27" x14ac:dyDescent="0.2">
      <c r="A139" t="s">
        <v>20</v>
      </c>
      <c r="B139" s="33">
        <v>0</v>
      </c>
      <c r="C139" s="33">
        <v>399339.90625</v>
      </c>
      <c r="D139" s="33">
        <v>0</v>
      </c>
      <c r="E139" s="33">
        <v>13714636.8125</v>
      </c>
      <c r="F139" s="33">
        <v>0</v>
      </c>
      <c r="G139" s="33">
        <v>0</v>
      </c>
      <c r="H139" s="33">
        <v>0</v>
      </c>
      <c r="I139" s="33">
        <v>0</v>
      </c>
      <c r="J139" s="33">
        <v>0</v>
      </c>
      <c r="K139" s="33">
        <v>0</v>
      </c>
      <c r="L139" s="33">
        <v>0</v>
      </c>
      <c r="M139" s="33">
        <v>0</v>
      </c>
      <c r="N139" s="33">
        <v>0</v>
      </c>
      <c r="O139" s="33">
        <v>0</v>
      </c>
      <c r="P139" s="33">
        <v>0</v>
      </c>
      <c r="Q139" s="33">
        <v>0</v>
      </c>
      <c r="R139" s="33">
        <v>0</v>
      </c>
      <c r="S139" s="33">
        <v>0</v>
      </c>
      <c r="T139" s="33">
        <v>0</v>
      </c>
      <c r="U139" s="33">
        <v>0</v>
      </c>
      <c r="V139" s="33">
        <v>0</v>
      </c>
      <c r="W139" s="33">
        <v>0</v>
      </c>
      <c r="X139" s="33">
        <v>0</v>
      </c>
      <c r="Y139" s="33">
        <v>0</v>
      </c>
      <c r="Z139" s="2">
        <f t="shared" si="10"/>
        <v>14113976.71875</v>
      </c>
      <c r="AA139" s="28"/>
    </row>
    <row r="140" spans="1:27" x14ac:dyDescent="0.2">
      <c r="A140" t="s">
        <v>21</v>
      </c>
      <c r="B140" s="33">
        <v>0</v>
      </c>
      <c r="C140" s="44">
        <v>0</v>
      </c>
      <c r="D140" s="44">
        <v>0</v>
      </c>
      <c r="E140" s="44">
        <v>0</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4">
        <v>0</v>
      </c>
      <c r="Y140" s="44">
        <v>0</v>
      </c>
      <c r="Z140" s="23">
        <v>0</v>
      </c>
      <c r="AA140" s="28"/>
    </row>
    <row r="141" spans="1:27" x14ac:dyDescent="0.2">
      <c r="A141" t="s">
        <v>22</v>
      </c>
      <c r="B141" s="33">
        <v>0</v>
      </c>
      <c r="C141" s="33">
        <v>0</v>
      </c>
      <c r="D141" s="33">
        <v>0</v>
      </c>
      <c r="E141" s="33">
        <v>0</v>
      </c>
      <c r="F141" s="33">
        <v>0</v>
      </c>
      <c r="G141" s="33">
        <v>0</v>
      </c>
      <c r="H141" s="33">
        <v>0</v>
      </c>
      <c r="I141" s="33">
        <v>0</v>
      </c>
      <c r="J141" s="33">
        <v>0</v>
      </c>
      <c r="K141" s="33">
        <v>0</v>
      </c>
      <c r="L141" s="33">
        <v>0</v>
      </c>
      <c r="M141" s="33">
        <v>0</v>
      </c>
      <c r="N141" s="33">
        <v>0</v>
      </c>
      <c r="O141" s="33">
        <v>0</v>
      </c>
      <c r="P141" s="33">
        <v>0</v>
      </c>
      <c r="Q141" s="33">
        <v>0</v>
      </c>
      <c r="R141" s="33">
        <v>0</v>
      </c>
      <c r="S141" s="33">
        <v>0</v>
      </c>
      <c r="T141" s="33">
        <v>0</v>
      </c>
      <c r="U141" s="33">
        <v>0</v>
      </c>
      <c r="V141" s="33">
        <v>0</v>
      </c>
      <c r="W141" s="33">
        <v>0</v>
      </c>
      <c r="X141" s="33">
        <v>0</v>
      </c>
      <c r="Y141" s="33">
        <v>0</v>
      </c>
      <c r="Z141" s="2">
        <f t="shared" si="10"/>
        <v>0</v>
      </c>
      <c r="AA141" s="28"/>
    </row>
    <row r="142" spans="1:27" x14ac:dyDescent="0.2">
      <c r="A142" t="s">
        <v>23</v>
      </c>
      <c r="B142" s="33">
        <v>0</v>
      </c>
      <c r="C142" s="33">
        <v>0</v>
      </c>
      <c r="D142" s="33">
        <v>0</v>
      </c>
      <c r="E142" s="33">
        <v>0</v>
      </c>
      <c r="F142" s="33">
        <v>0</v>
      </c>
      <c r="G142" s="33">
        <v>0</v>
      </c>
      <c r="H142" s="33">
        <v>0</v>
      </c>
      <c r="I142" s="33">
        <v>0</v>
      </c>
      <c r="J142" s="33">
        <v>0</v>
      </c>
      <c r="K142" s="33">
        <v>0</v>
      </c>
      <c r="L142" s="33">
        <v>0</v>
      </c>
      <c r="M142" s="33">
        <v>0</v>
      </c>
      <c r="N142" s="33">
        <v>0</v>
      </c>
      <c r="O142" s="33">
        <v>0</v>
      </c>
      <c r="P142" s="33">
        <v>0</v>
      </c>
      <c r="Q142" s="33">
        <v>0</v>
      </c>
      <c r="R142" s="33">
        <v>0</v>
      </c>
      <c r="S142" s="33">
        <v>0</v>
      </c>
      <c r="T142" s="33">
        <v>0</v>
      </c>
      <c r="U142" s="33">
        <v>0</v>
      </c>
      <c r="V142" s="33">
        <v>0</v>
      </c>
      <c r="W142" s="33">
        <v>0</v>
      </c>
      <c r="X142" s="33">
        <v>0</v>
      </c>
      <c r="Y142" s="33">
        <v>0</v>
      </c>
      <c r="Z142" s="2">
        <f t="shared" si="10"/>
        <v>0</v>
      </c>
      <c r="AA142" s="28"/>
    </row>
    <row r="143" spans="1:27" x14ac:dyDescent="0.2">
      <c r="A143" t="s">
        <v>24</v>
      </c>
      <c r="B143" s="33">
        <v>0</v>
      </c>
      <c r="C143" s="33">
        <v>0</v>
      </c>
      <c r="D143" s="33">
        <v>0</v>
      </c>
      <c r="E143" s="33">
        <v>0</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2">
        <f t="shared" si="10"/>
        <v>0</v>
      </c>
      <c r="AA143" s="28"/>
    </row>
    <row r="144" spans="1:27" x14ac:dyDescent="0.2">
      <c r="A144" t="s">
        <v>25</v>
      </c>
      <c r="B144" s="33">
        <v>0</v>
      </c>
      <c r="C144" s="33">
        <v>0</v>
      </c>
      <c r="D144" s="33">
        <v>0</v>
      </c>
      <c r="E144" s="33">
        <v>0</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2">
        <f t="shared" si="10"/>
        <v>0</v>
      </c>
      <c r="AA144" s="28"/>
    </row>
    <row r="145" spans="1:27" x14ac:dyDescent="0.2">
      <c r="A145" t="s">
        <v>50</v>
      </c>
      <c r="B145" s="2">
        <f t="shared" ref="B145:Z145" si="11">SUM(B122:B144)</f>
        <v>837252801.125</v>
      </c>
      <c r="C145" s="2">
        <f t="shared" si="11"/>
        <v>2348835968.5899658</v>
      </c>
      <c r="D145" s="2">
        <f t="shared" si="11"/>
        <v>22696097.381835937</v>
      </c>
      <c r="E145" s="2">
        <f t="shared" si="11"/>
        <v>161821395.48999023</v>
      </c>
      <c r="F145" s="2">
        <f t="shared" si="11"/>
        <v>571087669.93017578</v>
      </c>
      <c r="G145" s="2">
        <f t="shared" si="11"/>
        <v>333194594.91796875</v>
      </c>
      <c r="H145" s="2">
        <f t="shared" si="11"/>
        <v>424135071.68505859</v>
      </c>
      <c r="I145" s="2">
        <f t="shared" si="11"/>
        <v>382115287.08496094</v>
      </c>
      <c r="J145" s="2">
        <f t="shared" si="11"/>
        <v>188594173.05664062</v>
      </c>
      <c r="K145" s="2">
        <f t="shared" si="11"/>
        <v>519499358.72186279</v>
      </c>
      <c r="L145" s="2">
        <f t="shared" si="11"/>
        <v>275620532.52734375</v>
      </c>
      <c r="M145" s="2">
        <f t="shared" si="11"/>
        <v>271129903.63052368</v>
      </c>
      <c r="N145" s="2">
        <f t="shared" si="11"/>
        <v>208654182.13549805</v>
      </c>
      <c r="O145" s="2">
        <f t="shared" si="11"/>
        <v>145032352.52384567</v>
      </c>
      <c r="P145" s="2">
        <f t="shared" si="11"/>
        <v>1116346688.5098267</v>
      </c>
      <c r="Q145" s="2">
        <f t="shared" si="11"/>
        <v>771579106.91723633</v>
      </c>
      <c r="R145" s="2">
        <f t="shared" si="11"/>
        <v>3156374159.2773437</v>
      </c>
      <c r="S145" s="2">
        <f t="shared" si="11"/>
        <v>2075117911.359375</v>
      </c>
      <c r="T145" s="2">
        <f t="shared" si="11"/>
        <v>242650521.80395508</v>
      </c>
      <c r="U145" s="2">
        <f t="shared" si="11"/>
        <v>241879064.19238281</v>
      </c>
      <c r="V145" s="2">
        <f t="shared" si="11"/>
        <v>1134975733.40625</v>
      </c>
      <c r="W145" s="2">
        <f t="shared" si="11"/>
        <v>2103954812.1352539</v>
      </c>
      <c r="X145" s="2">
        <f t="shared" si="11"/>
        <v>1026191798.6818237</v>
      </c>
      <c r="Y145" s="2">
        <f t="shared" si="11"/>
        <v>33334125.982421875</v>
      </c>
      <c r="Z145" s="2">
        <f t="shared" si="11"/>
        <v>18592073311.06654</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0.62680226554267648</v>
      </c>
      <c r="D149" s="5" t="str">
        <f t="shared" si="12"/>
        <v/>
      </c>
      <c r="E149" s="5" t="str">
        <f t="shared" si="12"/>
        <v/>
      </c>
      <c r="F149" s="5">
        <f t="shared" si="12"/>
        <v>0.68189769005918421</v>
      </c>
      <c r="G149" s="5" t="str">
        <f t="shared" si="12"/>
        <v/>
      </c>
      <c r="H149" s="5">
        <f t="shared" si="12"/>
        <v>0.52395873129951753</v>
      </c>
      <c r="I149" s="5" t="str">
        <f t="shared" si="12"/>
        <v/>
      </c>
      <c r="J149" s="5" t="str">
        <f t="shared" si="12"/>
        <v/>
      </c>
      <c r="K149" s="5">
        <f t="shared" si="12"/>
        <v>0.53361008912566632</v>
      </c>
      <c r="L149" s="5" t="str">
        <f t="shared" si="12"/>
        <v/>
      </c>
      <c r="M149" s="5" t="str">
        <f t="shared" si="12"/>
        <v/>
      </c>
      <c r="N149" s="5" t="str">
        <f t="shared" si="12"/>
        <v/>
      </c>
      <c r="O149" s="5" t="str">
        <f t="shared" si="12"/>
        <v/>
      </c>
      <c r="P149" s="5">
        <f t="shared" si="12"/>
        <v>0.67677192140680853</v>
      </c>
      <c r="Q149" s="5">
        <f t="shared" si="12"/>
        <v>0.79950660621982628</v>
      </c>
      <c r="R149" s="5">
        <f t="shared" si="12"/>
        <v>0.7349063939245164</v>
      </c>
      <c r="S149" s="5">
        <f t="shared" si="12"/>
        <v>0.62339872248347306</v>
      </c>
      <c r="T149" s="5" t="str">
        <f t="shared" si="12"/>
        <v/>
      </c>
      <c r="U149" s="5" t="str">
        <f t="shared" si="12"/>
        <v/>
      </c>
      <c r="V149" s="5">
        <f t="shared" si="12"/>
        <v>0.81518913704257245</v>
      </c>
      <c r="W149" s="5">
        <f t="shared" si="12"/>
        <v>0.84783491197100236</v>
      </c>
      <c r="X149" s="5">
        <f t="shared" si="12"/>
        <v>4.1574777104832214E-3</v>
      </c>
      <c r="Y149" s="5" t="str">
        <f t="shared" si="12"/>
        <v/>
      </c>
      <c r="Z149" s="5">
        <f t="shared" si="12"/>
        <v>0.54733846652675588</v>
      </c>
      <c r="AA149" s="5" t="str">
        <f t="shared" si="12"/>
        <v/>
      </c>
    </row>
    <row r="150" spans="1:27" x14ac:dyDescent="0.2">
      <c r="A150" s="8" t="s">
        <v>4</v>
      </c>
      <c r="B150" s="5">
        <f t="shared" ref="B150:AA150" si="13">+IF(B4=0,"",B31/(8.76*B4))</f>
        <v>0.22440718548990427</v>
      </c>
      <c r="C150" s="5">
        <f t="shared" si="13"/>
        <v>0.37987117348351818</v>
      </c>
      <c r="D150" s="5">
        <f t="shared" si="13"/>
        <v>0.1340076407914764</v>
      </c>
      <c r="E150" s="5">
        <f t="shared" si="13"/>
        <v>0.22378375878962012</v>
      </c>
      <c r="F150" s="5">
        <f t="shared" si="13"/>
        <v>0.59426506073423235</v>
      </c>
      <c r="G150" s="5">
        <f t="shared" si="13"/>
        <v>0.17674615173977617</v>
      </c>
      <c r="H150" s="5">
        <f t="shared" si="13"/>
        <v>0.26531509561319161</v>
      </c>
      <c r="I150" s="5">
        <f t="shared" si="13"/>
        <v>0.48209464696211762</v>
      </c>
      <c r="J150" s="5">
        <f t="shared" si="13"/>
        <v>0.28388476953779601</v>
      </c>
      <c r="K150" s="5">
        <f t="shared" si="13"/>
        <v>0.23054147687087168</v>
      </c>
      <c r="L150" s="5">
        <f t="shared" si="13"/>
        <v>0.74145389019722463</v>
      </c>
      <c r="M150" s="5">
        <f t="shared" si="13"/>
        <v>0.50254466533439124</v>
      </c>
      <c r="N150" s="5">
        <f t="shared" si="13"/>
        <v>0.49510672609987694</v>
      </c>
      <c r="O150" s="5">
        <f t="shared" si="13"/>
        <v>0.40410685244112377</v>
      </c>
      <c r="P150" s="5">
        <f t="shared" si="13"/>
        <v>0.40836557676254626</v>
      </c>
      <c r="Q150" s="5">
        <f t="shared" si="13"/>
        <v>0.56178618713172557</v>
      </c>
      <c r="R150" s="5">
        <f t="shared" si="13"/>
        <v>0.55123479487144722</v>
      </c>
      <c r="S150" s="5">
        <f t="shared" si="13"/>
        <v>0.50001280206232102</v>
      </c>
      <c r="T150" s="5">
        <f t="shared" si="13"/>
        <v>0.40230786363852489</v>
      </c>
      <c r="U150" s="5">
        <f t="shared" si="13"/>
        <v>0.25986009484677491</v>
      </c>
      <c r="V150" s="5">
        <f t="shared" si="13"/>
        <v>0.54983876375836904</v>
      </c>
      <c r="W150" s="5">
        <f t="shared" si="13"/>
        <v>0.53368259116711803</v>
      </c>
      <c r="X150" s="5">
        <f t="shared" si="13"/>
        <v>6.5573298239526762E-2</v>
      </c>
      <c r="Y150" s="5">
        <f t="shared" si="13"/>
        <v>0.52946408737504635</v>
      </c>
      <c r="Z150" s="5">
        <f t="shared" si="13"/>
        <v>0.43060736463377303</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t="str">
        <f t="shared" ref="B152:AA152" si="15">+IF(B6=0,"",B33/(8.76*B6))</f>
        <v/>
      </c>
      <c r="C152" s="5">
        <f t="shared" si="15"/>
        <v>1.7817148536113284E-2</v>
      </c>
      <c r="D152" s="5">
        <f t="shared" si="15"/>
        <v>0.17387363161186034</v>
      </c>
      <c r="E152" s="5" t="str">
        <f t="shared" si="15"/>
        <v/>
      </c>
      <c r="F152" s="5">
        <f t="shared" si="15"/>
        <v>2.1228778473687537E-2</v>
      </c>
      <c r="G152" s="5">
        <f t="shared" si="15"/>
        <v>4.8974579701120798E-2</v>
      </c>
      <c r="H152" s="5">
        <f t="shared" si="15"/>
        <v>0.11021290980353123</v>
      </c>
      <c r="I152" s="5" t="str">
        <f t="shared" si="15"/>
        <v/>
      </c>
      <c r="J152" s="5">
        <f t="shared" si="15"/>
        <v>8.6575681767325802E-2</v>
      </c>
      <c r="K152" s="5">
        <f t="shared" si="15"/>
        <v>8.817660209555396E-2</v>
      </c>
      <c r="L152" s="5" t="str">
        <f t="shared" si="15"/>
        <v/>
      </c>
      <c r="M152" s="5">
        <f t="shared" si="15"/>
        <v>2.9259678544880843E-2</v>
      </c>
      <c r="N152" s="5">
        <f t="shared" si="15"/>
        <v>1.264078762378139E-2</v>
      </c>
      <c r="O152" s="5">
        <f t="shared" si="15"/>
        <v>2.1491496865125817E-2</v>
      </c>
      <c r="P152" s="5">
        <f t="shared" si="15"/>
        <v>1.5249448348811487E-2</v>
      </c>
      <c r="Q152" s="5">
        <f t="shared" si="15"/>
        <v>7.1657997516405239E-2</v>
      </c>
      <c r="R152" s="5">
        <f t="shared" si="15"/>
        <v>5.8353473709087812E-2</v>
      </c>
      <c r="S152" s="5" t="str">
        <f t="shared" si="15"/>
        <v/>
      </c>
      <c r="T152" s="5">
        <f t="shared" si="15"/>
        <v>7.0843028270744096E-2</v>
      </c>
      <c r="U152" s="5">
        <f t="shared" si="15"/>
        <v>8.6668812735867018E-2</v>
      </c>
      <c r="V152" s="5">
        <f t="shared" si="15"/>
        <v>4.1908007721209499E-2</v>
      </c>
      <c r="W152" s="5">
        <f t="shared" si="15"/>
        <v>5.6514559730588033E-2</v>
      </c>
      <c r="X152" s="5">
        <f t="shared" si="15"/>
        <v>9.7109349132057583E-4</v>
      </c>
      <c r="Y152" s="5">
        <f t="shared" si="15"/>
        <v>0.27761687834731152</v>
      </c>
      <c r="Z152" s="5">
        <f t="shared" si="15"/>
        <v>5.1691408596260896E-2</v>
      </c>
      <c r="AA152" s="5" t="str">
        <f t="shared" si="15"/>
        <v/>
      </c>
    </row>
    <row r="153" spans="1:27" x14ac:dyDescent="0.2">
      <c r="A153" s="8" t="s">
        <v>7</v>
      </c>
      <c r="B153" s="5">
        <f t="shared" ref="B153:AA153" si="16">+IF(B7=0,"",B34/(8.76*B7))</f>
        <v>4.7854074549720953E-2</v>
      </c>
      <c r="C153" s="5" t="str">
        <f t="shared" si="16"/>
        <v/>
      </c>
      <c r="D153" s="5" t="str">
        <f t="shared" si="16"/>
        <v/>
      </c>
      <c r="E153" s="5">
        <f t="shared" si="16"/>
        <v>0.25160730952021876</v>
      </c>
      <c r="F153" s="5">
        <f t="shared" si="16"/>
        <v>0.10381115702812424</v>
      </c>
      <c r="G153" s="5">
        <f t="shared" si="16"/>
        <v>4.0297326930240213E-2</v>
      </c>
      <c r="H153" s="5">
        <f t="shared" si="16"/>
        <v>0.19669326733852335</v>
      </c>
      <c r="I153" s="5">
        <f t="shared" si="16"/>
        <v>8.811200096521514E-2</v>
      </c>
      <c r="J153" s="5">
        <f t="shared" si="16"/>
        <v>0.40783890081291713</v>
      </c>
      <c r="K153" s="5" t="str">
        <f t="shared" si="16"/>
        <v/>
      </c>
      <c r="L153" s="5">
        <f t="shared" si="16"/>
        <v>0.16211798177949197</v>
      </c>
      <c r="M153" s="5" t="str">
        <f t="shared" si="16"/>
        <v/>
      </c>
      <c r="N153" s="5" t="str">
        <f t="shared" si="16"/>
        <v/>
      </c>
      <c r="O153" s="5" t="str">
        <f t="shared" si="16"/>
        <v/>
      </c>
      <c r="P153" s="5">
        <f t="shared" si="16"/>
        <v>0.15567588870904078</v>
      </c>
      <c r="Q153" s="5">
        <f t="shared" si="16"/>
        <v>0.19205004225033623</v>
      </c>
      <c r="R153" s="5">
        <f t="shared" si="16"/>
        <v>0.54121680345203538</v>
      </c>
      <c r="S153" s="5">
        <f t="shared" si="16"/>
        <v>0.72097412480974132</v>
      </c>
      <c r="T153" s="5">
        <f t="shared" si="16"/>
        <v>0.17743093364027318</v>
      </c>
      <c r="U153" s="5">
        <f t="shared" si="16"/>
        <v>6.9033854645042594E-2</v>
      </c>
      <c r="V153" s="5">
        <f t="shared" si="16"/>
        <v>0.1205182266063665</v>
      </c>
      <c r="W153" s="5">
        <f t="shared" si="16"/>
        <v>0.11605409395323094</v>
      </c>
      <c r="X153" s="5" t="str">
        <f t="shared" si="16"/>
        <v/>
      </c>
      <c r="Y153" s="5">
        <f t="shared" si="16"/>
        <v>7.7147067476470085E-2</v>
      </c>
      <c r="Z153" s="5">
        <f t="shared" si="16"/>
        <v>0.21972087423318953</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0.31342268317304317</v>
      </c>
      <c r="C155" s="5">
        <f t="shared" si="18"/>
        <v>0.21397116588864465</v>
      </c>
      <c r="D155" s="5">
        <f t="shared" si="18"/>
        <v>0.47177757051838282</v>
      </c>
      <c r="E155" s="5">
        <f t="shared" si="18"/>
        <v>0.4717179930105716</v>
      </c>
      <c r="F155" s="5">
        <f t="shared" si="18"/>
        <v>9.5108440208697492E-2</v>
      </c>
      <c r="G155" s="5">
        <f t="shared" si="18"/>
        <v>0.40716893119403996</v>
      </c>
      <c r="H155" s="5">
        <f t="shared" si="18"/>
        <v>9.5113398205693755E-2</v>
      </c>
      <c r="I155" s="5">
        <f t="shared" si="18"/>
        <v>0.749262814018963</v>
      </c>
      <c r="J155" s="5">
        <f t="shared" si="18"/>
        <v>0.29437425736824419</v>
      </c>
      <c r="K155" s="5">
        <f t="shared" si="18"/>
        <v>0.31247530816480379</v>
      </c>
      <c r="L155" s="5">
        <f t="shared" si="18"/>
        <v>0.44584022602507339</v>
      </c>
      <c r="M155" s="5">
        <f t="shared" si="18"/>
        <v>0.63624165494164697</v>
      </c>
      <c r="N155" s="5">
        <f t="shared" si="18"/>
        <v>0.48575399117768353</v>
      </c>
      <c r="O155" s="5" t="str">
        <f t="shared" si="18"/>
        <v/>
      </c>
      <c r="P155" s="5">
        <f t="shared" si="18"/>
        <v>0.36238103157623508</v>
      </c>
      <c r="Q155" s="5">
        <f t="shared" si="18"/>
        <v>0.39075408119994515</v>
      </c>
      <c r="R155" s="5">
        <f t="shared" si="18"/>
        <v>0.41054818272266608</v>
      </c>
      <c r="S155" s="5">
        <f t="shared" si="18"/>
        <v>0.37513352730501187</v>
      </c>
      <c r="T155" s="5">
        <f t="shared" si="18"/>
        <v>0.49264081745711974</v>
      </c>
      <c r="U155" s="5">
        <f t="shared" si="18"/>
        <v>0.48378085701283624</v>
      </c>
      <c r="V155" s="5">
        <f t="shared" si="18"/>
        <v>0.44588369958107299</v>
      </c>
      <c r="W155" s="5">
        <f t="shared" si="18"/>
        <v>0.38845123653333263</v>
      </c>
      <c r="X155" s="5">
        <f t="shared" si="18"/>
        <v>0.47196499140771869</v>
      </c>
      <c r="Y155" s="5">
        <f t="shared" si="18"/>
        <v>0.71575268252258395</v>
      </c>
      <c r="Z155" s="5">
        <f t="shared" si="18"/>
        <v>0.50187553110539218</v>
      </c>
      <c r="AA155" s="5" t="str">
        <f t="shared" si="18"/>
        <v/>
      </c>
    </row>
    <row r="156" spans="1:27" x14ac:dyDescent="0.2">
      <c r="A156" s="8" t="s">
        <v>10</v>
      </c>
      <c r="B156" s="5">
        <f t="shared" ref="B156:AA156" si="19">+IF(B10=0,"",B37/(8.76*B10))</f>
        <v>0.87837238083045288</v>
      </c>
      <c r="C156" s="5">
        <f t="shared" si="19"/>
        <v>0.72316989619436656</v>
      </c>
      <c r="D156" s="5">
        <f t="shared" si="19"/>
        <v>0.77104994292237439</v>
      </c>
      <c r="E156" s="5">
        <f t="shared" si="19"/>
        <v>0.85645324914383569</v>
      </c>
      <c r="F156" s="5">
        <f t="shared" si="19"/>
        <v>0.79478490482688646</v>
      </c>
      <c r="G156" s="5">
        <f t="shared" si="19"/>
        <v>0.89901401790810498</v>
      </c>
      <c r="H156" s="5">
        <f t="shared" si="19"/>
        <v>0.67024921388016712</v>
      </c>
      <c r="I156" s="5">
        <f t="shared" si="19"/>
        <v>0.84254455589125632</v>
      </c>
      <c r="J156" s="5">
        <f t="shared" si="19"/>
        <v>0.64647084918822928</v>
      </c>
      <c r="K156" s="5">
        <f t="shared" si="19"/>
        <v>0.789344702158572</v>
      </c>
      <c r="L156" s="5">
        <f t="shared" si="19"/>
        <v>0.89812821061643833</v>
      </c>
      <c r="M156" s="5">
        <f t="shared" si="19"/>
        <v>0.69916600324686318</v>
      </c>
      <c r="N156" s="5">
        <f t="shared" si="19"/>
        <v>0.81746918924651968</v>
      </c>
      <c r="O156" s="5">
        <f t="shared" si="19"/>
        <v>0.85646976886025605</v>
      </c>
      <c r="P156" s="5">
        <f t="shared" si="19"/>
        <v>0.82115130049255725</v>
      </c>
      <c r="Q156" s="5">
        <f t="shared" si="19"/>
        <v>0.87751400713458205</v>
      </c>
      <c r="R156" s="5">
        <f t="shared" si="19"/>
        <v>0.88320057561247689</v>
      </c>
      <c r="S156" s="5">
        <f t="shared" si="19"/>
        <v>0.89344185159817358</v>
      </c>
      <c r="T156" s="5">
        <f t="shared" si="19"/>
        <v>0.63838612953616924</v>
      </c>
      <c r="U156" s="5">
        <f t="shared" si="19"/>
        <v>0.88285493270848359</v>
      </c>
      <c r="V156" s="5">
        <f t="shared" si="19"/>
        <v>0.8991456070839805</v>
      </c>
      <c r="W156" s="5">
        <f t="shared" si="19"/>
        <v>0.89805659326590703</v>
      </c>
      <c r="X156" s="5">
        <f t="shared" si="19"/>
        <v>0.2215251363671715</v>
      </c>
      <c r="Y156" s="5" t="str">
        <f t="shared" si="19"/>
        <v/>
      </c>
      <c r="Z156" s="5">
        <f t="shared" si="19"/>
        <v>0.82281734917535043</v>
      </c>
      <c r="AA156" s="5" t="str">
        <f t="shared" si="19"/>
        <v/>
      </c>
    </row>
    <row r="157" spans="1:27" x14ac:dyDescent="0.2">
      <c r="A157" s="8" t="s">
        <v>11</v>
      </c>
      <c r="B157" s="5">
        <f t="shared" ref="B157:AA157" si="20">+IF(B11=0,"",B38/(8.76*B11))</f>
        <v>0.89194373179251263</v>
      </c>
      <c r="C157" s="5">
        <f t="shared" si="20"/>
        <v>0.88041801925396246</v>
      </c>
      <c r="D157" s="5" t="str">
        <f t="shared" si="20"/>
        <v/>
      </c>
      <c r="E157" s="5" t="str">
        <f t="shared" si="20"/>
        <v/>
      </c>
      <c r="F157" s="5">
        <f t="shared" si="20"/>
        <v>0.89185817712088433</v>
      </c>
      <c r="G157" s="5">
        <f t="shared" si="20"/>
        <v>0.86370682302396828</v>
      </c>
      <c r="H157" s="5">
        <f t="shared" si="20"/>
        <v>0.8744744527749555</v>
      </c>
      <c r="I157" s="5">
        <f t="shared" si="20"/>
        <v>0.89190353801018174</v>
      </c>
      <c r="J157" s="5">
        <f t="shared" si="20"/>
        <v>0.81676167919866838</v>
      </c>
      <c r="K157" s="5">
        <f t="shared" si="20"/>
        <v>0.89113441020254947</v>
      </c>
      <c r="L157" s="5" t="str">
        <f t="shared" si="20"/>
        <v/>
      </c>
      <c r="M157" s="5">
        <f t="shared" si="20"/>
        <v>0.89195219667782266</v>
      </c>
      <c r="N157" s="5">
        <f t="shared" si="20"/>
        <v>0.89188748067269541</v>
      </c>
      <c r="O157" s="5" t="str">
        <f t="shared" si="20"/>
        <v/>
      </c>
      <c r="P157" s="5">
        <f t="shared" si="20"/>
        <v>0.8742813944948703</v>
      </c>
      <c r="Q157" s="5">
        <f t="shared" si="20"/>
        <v>0.8901165735261195</v>
      </c>
      <c r="R157" s="5">
        <f t="shared" si="20"/>
        <v>0.89035360493054161</v>
      </c>
      <c r="S157" s="5">
        <f t="shared" si="20"/>
        <v>0.88985891341891743</v>
      </c>
      <c r="T157" s="5">
        <f t="shared" si="20"/>
        <v>0.89041424904712863</v>
      </c>
      <c r="U157" s="5" t="str">
        <f t="shared" si="20"/>
        <v/>
      </c>
      <c r="V157" s="5">
        <f t="shared" si="20"/>
        <v>0.89178840923937597</v>
      </c>
      <c r="W157" s="5">
        <f t="shared" si="20"/>
        <v>0.8925150644490033</v>
      </c>
      <c r="X157" s="5">
        <f t="shared" si="20"/>
        <v>0.88437065862461961</v>
      </c>
      <c r="Y157" s="5" t="str">
        <f t="shared" si="20"/>
        <v/>
      </c>
      <c r="Z157" s="5">
        <f t="shared" si="20"/>
        <v>0.88620634322404723</v>
      </c>
      <c r="AA157" s="5" t="str">
        <f t="shared" si="20"/>
        <v/>
      </c>
    </row>
    <row r="158" spans="1:27" x14ac:dyDescent="0.2">
      <c r="A158" s="8" t="s">
        <v>12</v>
      </c>
      <c r="B158" s="5">
        <f t="shared" ref="B158:AA158" si="21">+IF(B12=0,"",B39/(8.76*B12))</f>
        <v>0.13517801640739879</v>
      </c>
      <c r="C158" s="5" t="str">
        <f t="shared" si="21"/>
        <v/>
      </c>
      <c r="D158" s="5" t="str">
        <f t="shared" si="21"/>
        <v/>
      </c>
      <c r="E158" s="5" t="str">
        <f t="shared" si="21"/>
        <v/>
      </c>
      <c r="F158" s="5">
        <f t="shared" si="21"/>
        <v>7.4618773617799963E-2</v>
      </c>
      <c r="G158" s="5">
        <f t="shared" si="21"/>
        <v>0.14421745278123704</v>
      </c>
      <c r="H158" s="5" t="str">
        <f t="shared" si="21"/>
        <v/>
      </c>
      <c r="I158" s="5" t="str">
        <f t="shared" si="21"/>
        <v/>
      </c>
      <c r="J158" s="5" t="str">
        <f t="shared" si="21"/>
        <v/>
      </c>
      <c r="K158" s="5">
        <f t="shared" si="21"/>
        <v>0.16411231506087856</v>
      </c>
      <c r="L158" s="5" t="str">
        <f t="shared" si="21"/>
        <v/>
      </c>
      <c r="M158" s="5">
        <f t="shared" si="21"/>
        <v>0.17390301640172559</v>
      </c>
      <c r="N158" s="5" t="str">
        <f t="shared" si="21"/>
        <v/>
      </c>
      <c r="O158" s="5" t="str">
        <f t="shared" si="21"/>
        <v/>
      </c>
      <c r="P158" s="5">
        <f t="shared" si="21"/>
        <v>0.151405517115522</v>
      </c>
      <c r="Q158" s="5">
        <f t="shared" si="21"/>
        <v>0.15770646354904738</v>
      </c>
      <c r="R158" s="5">
        <f t="shared" si="21"/>
        <v>0.17497743887413758</v>
      </c>
      <c r="S158" s="5">
        <f t="shared" si="21"/>
        <v>0.15834116112198304</v>
      </c>
      <c r="T158" s="5">
        <f t="shared" si="21"/>
        <v>0.13688386471087405</v>
      </c>
      <c r="U158" s="5">
        <f t="shared" si="21"/>
        <v>0.15636184648331033</v>
      </c>
      <c r="V158" s="5">
        <f t="shared" si="21"/>
        <v>6.5323805328584963E-2</v>
      </c>
      <c r="W158" s="5">
        <f t="shared" si="21"/>
        <v>0.20110574437839235</v>
      </c>
      <c r="X158" s="5">
        <f t="shared" si="21"/>
        <v>0.13506831866087471</v>
      </c>
      <c r="Y158" s="5" t="str">
        <f t="shared" si="21"/>
        <v/>
      </c>
      <c r="Z158" s="5">
        <f t="shared" si="21"/>
        <v>0.15064237182040141</v>
      </c>
      <c r="AA158" s="5" t="str">
        <f t="shared" si="21"/>
        <v/>
      </c>
    </row>
    <row r="159" spans="1:27" x14ac:dyDescent="0.2">
      <c r="A159" s="8" t="s">
        <v>13</v>
      </c>
      <c r="B159" s="5">
        <f t="shared" ref="B159:AA159" si="22">+IF(B13=0,"",B40/(8.76*B13))</f>
        <v>0.22045611737845822</v>
      </c>
      <c r="C159" s="5">
        <f t="shared" si="22"/>
        <v>0.2287716894977169</v>
      </c>
      <c r="D159" s="5" t="str">
        <f t="shared" si="22"/>
        <v/>
      </c>
      <c r="E159" s="5">
        <f t="shared" si="22"/>
        <v>0.18974885622006904</v>
      </c>
      <c r="F159" s="5" t="str">
        <f t="shared" si="22"/>
        <v/>
      </c>
      <c r="G159" s="5" t="str">
        <f t="shared" si="22"/>
        <v/>
      </c>
      <c r="H159" s="5" t="str">
        <f t="shared" si="22"/>
        <v/>
      </c>
      <c r="I159" s="5" t="str">
        <f t="shared" si="22"/>
        <v/>
      </c>
      <c r="J159" s="5" t="str">
        <f t="shared" si="22"/>
        <v/>
      </c>
      <c r="K159" s="5">
        <f t="shared" si="22"/>
        <v>0.19968755923965684</v>
      </c>
      <c r="L159" s="5" t="str">
        <f t="shared" si="22"/>
        <v/>
      </c>
      <c r="M159" s="5" t="str">
        <f t="shared" si="22"/>
        <v/>
      </c>
      <c r="N159" s="5" t="str">
        <f t="shared" si="22"/>
        <v/>
      </c>
      <c r="O159" s="5" t="str">
        <f t="shared" si="22"/>
        <v/>
      </c>
      <c r="P159" s="5">
        <f t="shared" si="22"/>
        <v>0.20047150603392042</v>
      </c>
      <c r="Q159" s="5">
        <f t="shared" si="22"/>
        <v>0.19966881607243323</v>
      </c>
      <c r="R159" s="5" t="str">
        <f t="shared" si="22"/>
        <v/>
      </c>
      <c r="S159" s="5" t="str">
        <f t="shared" si="22"/>
        <v/>
      </c>
      <c r="T159" s="5" t="str">
        <f t="shared" si="22"/>
        <v/>
      </c>
      <c r="U159" s="5" t="str">
        <f t="shared" si="22"/>
        <v/>
      </c>
      <c r="V159" s="5" t="str">
        <f t="shared" si="22"/>
        <v/>
      </c>
      <c r="W159" s="5">
        <f t="shared" si="22"/>
        <v>0.22024973363774733</v>
      </c>
      <c r="X159" s="5">
        <f t="shared" si="22"/>
        <v>0.11626604859752122</v>
      </c>
      <c r="Y159" s="5" t="str">
        <f t="shared" si="22"/>
        <v/>
      </c>
      <c r="Z159" s="5">
        <f t="shared" si="22"/>
        <v>0.19880929706750269</v>
      </c>
      <c r="AA159" s="5" t="str">
        <f t="shared" si="22"/>
        <v/>
      </c>
    </row>
    <row r="160" spans="1:27" x14ac:dyDescent="0.2">
      <c r="A160" s="8" t="s">
        <v>14</v>
      </c>
      <c r="B160" s="5">
        <f t="shared" ref="B160:AA160" si="23">+IF(B14=0,"",B41/(8.76*B14))</f>
        <v>0.11135497970788449</v>
      </c>
      <c r="C160" s="5" t="str">
        <f t="shared" si="23"/>
        <v/>
      </c>
      <c r="D160" s="5">
        <f t="shared" si="23"/>
        <v>0.16353389913836222</v>
      </c>
      <c r="E160" s="5">
        <f t="shared" si="23"/>
        <v>5.7446404775353135E-2</v>
      </c>
      <c r="F160" s="5">
        <f t="shared" si="23"/>
        <v>1.1816970852136193E-2</v>
      </c>
      <c r="G160" s="5">
        <f t="shared" si="23"/>
        <v>0.14316878975994279</v>
      </c>
      <c r="H160" s="5">
        <f t="shared" si="23"/>
        <v>8.8129797029234777E-2</v>
      </c>
      <c r="I160" s="5">
        <f t="shared" si="23"/>
        <v>2.6349014462018708E-2</v>
      </c>
      <c r="J160" s="5">
        <f t="shared" si="23"/>
        <v>0.11298824363338035</v>
      </c>
      <c r="K160" s="5">
        <f t="shared" si="23"/>
        <v>2.1796369664180103E-2</v>
      </c>
      <c r="L160" s="5">
        <f t="shared" si="23"/>
        <v>5.5026980364951662E-2</v>
      </c>
      <c r="M160" s="5" t="str">
        <f t="shared" si="23"/>
        <v/>
      </c>
      <c r="N160" s="5" t="str">
        <f t="shared" si="23"/>
        <v/>
      </c>
      <c r="O160" s="5" t="str">
        <f t="shared" si="23"/>
        <v/>
      </c>
      <c r="P160" s="5">
        <f t="shared" si="23"/>
        <v>1.3672605702744643E-2</v>
      </c>
      <c r="Q160" s="5">
        <f t="shared" si="23"/>
        <v>4.791698096360951E-2</v>
      </c>
      <c r="R160" s="5">
        <f t="shared" si="23"/>
        <v>6.545728600518641E-2</v>
      </c>
      <c r="S160" s="5">
        <f t="shared" si="23"/>
        <v>7.5322392241697372E-2</v>
      </c>
      <c r="T160" s="5">
        <f t="shared" si="23"/>
        <v>0.12351372769117798</v>
      </c>
      <c r="U160" s="5">
        <f t="shared" si="23"/>
        <v>8.7400179952127066E-2</v>
      </c>
      <c r="V160" s="5">
        <f t="shared" si="23"/>
        <v>2.7968098235221523E-2</v>
      </c>
      <c r="W160" s="5">
        <f t="shared" si="23"/>
        <v>6.8370892892594792E-2</v>
      </c>
      <c r="X160" s="5" t="str">
        <f t="shared" si="23"/>
        <v/>
      </c>
      <c r="Y160" s="5">
        <f t="shared" si="23"/>
        <v>7.1187464288546914E-2</v>
      </c>
      <c r="Z160" s="5">
        <f t="shared" si="23"/>
        <v>6.4749530609564621E-2</v>
      </c>
      <c r="AA160" s="5" t="str">
        <f t="shared" si="23"/>
        <v/>
      </c>
    </row>
    <row r="161" spans="1:27" x14ac:dyDescent="0.2">
      <c r="A161" s="8" t="s">
        <v>15</v>
      </c>
      <c r="B161" s="5" t="str">
        <f t="shared" ref="B161:AA161" si="24">+IF(B15=0,"",B42/(8.76*B15))</f>
        <v/>
      </c>
      <c r="C161" s="5" t="str">
        <f t="shared" si="24"/>
        <v/>
      </c>
      <c r="D161" s="5">
        <f t="shared" si="24"/>
        <v>0</v>
      </c>
      <c r="E161" s="5" t="str">
        <f t="shared" si="24"/>
        <v/>
      </c>
      <c r="F161" s="5">
        <f t="shared" si="24"/>
        <v>0</v>
      </c>
      <c r="G161" s="5" t="str">
        <f t="shared" si="24"/>
        <v/>
      </c>
      <c r="H161" s="5">
        <f t="shared" si="24"/>
        <v>0</v>
      </c>
      <c r="I161" s="5" t="str">
        <f t="shared" si="24"/>
        <v/>
      </c>
      <c r="J161" s="5">
        <f t="shared" si="24"/>
        <v>0</v>
      </c>
      <c r="K161" s="5">
        <f t="shared" si="24"/>
        <v>5.6963470319634701E-3</v>
      </c>
      <c r="L161" s="5">
        <f t="shared" si="24"/>
        <v>0</v>
      </c>
      <c r="M161" s="5" t="str">
        <f t="shared" si="24"/>
        <v/>
      </c>
      <c r="N161" s="5" t="str">
        <f t="shared" si="24"/>
        <v/>
      </c>
      <c r="O161" s="5">
        <f t="shared" si="24"/>
        <v>3.3755306353874207E-4</v>
      </c>
      <c r="P161" s="5">
        <f t="shared" si="24"/>
        <v>7.0419421866019946E-5</v>
      </c>
      <c r="Q161" s="5" t="str">
        <f t="shared" si="24"/>
        <v/>
      </c>
      <c r="R161" s="5">
        <f t="shared" si="24"/>
        <v>5.5479427766443219E-3</v>
      </c>
      <c r="S161" s="5" t="str">
        <f t="shared" si="24"/>
        <v/>
      </c>
      <c r="T161" s="5">
        <f t="shared" si="24"/>
        <v>0</v>
      </c>
      <c r="U161" s="5" t="str">
        <f t="shared" si="24"/>
        <v/>
      </c>
      <c r="V161" s="5" t="str">
        <f t="shared" si="24"/>
        <v/>
      </c>
      <c r="W161" s="5" t="str">
        <f t="shared" si="24"/>
        <v/>
      </c>
      <c r="X161" s="5" t="str">
        <f t="shared" si="24"/>
        <v/>
      </c>
      <c r="Y161" s="5">
        <f t="shared" si="24"/>
        <v>9.7799035945633295E-4</v>
      </c>
      <c r="Z161" s="5">
        <f t="shared" si="24"/>
        <v>8.79751265960914E-4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0.2290298658675799</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f t="shared" si="25"/>
        <v>0.17464038963165346</v>
      </c>
      <c r="Y162" s="5" t="str">
        <f t="shared" si="25"/>
        <v/>
      </c>
      <c r="Z162" s="5">
        <f t="shared" si="25"/>
        <v>0.17517085694026352</v>
      </c>
      <c r="AA162" s="5" t="str">
        <f t="shared" si="25"/>
        <v/>
      </c>
    </row>
    <row r="163" spans="1:27" x14ac:dyDescent="0.2">
      <c r="A163" s="8" t="s">
        <v>17</v>
      </c>
      <c r="B163" s="5">
        <f t="shared" ref="B163:AA163" si="26">+IF(B17=0,"",B44/(8.76*B17))</f>
        <v>1.5953493479452054E-2</v>
      </c>
      <c r="C163" s="5" t="str">
        <f t="shared" si="26"/>
        <v/>
      </c>
      <c r="D163" s="5">
        <f t="shared" si="26"/>
        <v>3.7231126331811262E-2</v>
      </c>
      <c r="E163" s="5" t="str">
        <f t="shared" si="26"/>
        <v/>
      </c>
      <c r="F163" s="5" t="str">
        <f t="shared" si="26"/>
        <v/>
      </c>
      <c r="G163" s="5">
        <f t="shared" si="26"/>
        <v>6.2842465753424667E-3</v>
      </c>
      <c r="H163" s="5">
        <f t="shared" si="26"/>
        <v>3.6997399636543936E-2</v>
      </c>
      <c r="I163" s="5">
        <f t="shared" si="26"/>
        <v>0.12299147912589693</v>
      </c>
      <c r="J163" s="5">
        <f t="shared" si="26"/>
        <v>0.10445277231626947</v>
      </c>
      <c r="K163" s="5">
        <f t="shared" si="26"/>
        <v>9.8125632526008793E-3</v>
      </c>
      <c r="L163" s="5" t="str">
        <f t="shared" si="26"/>
        <v/>
      </c>
      <c r="M163" s="5" t="str">
        <f t="shared" si="26"/>
        <v/>
      </c>
      <c r="N163" s="5" t="str">
        <f t="shared" si="26"/>
        <v/>
      </c>
      <c r="O163" s="5">
        <f t="shared" si="26"/>
        <v>7.6494711604254001E-2</v>
      </c>
      <c r="P163" s="5">
        <f t="shared" si="26"/>
        <v>4.9825662100456622E-2</v>
      </c>
      <c r="Q163" s="5">
        <f t="shared" si="26"/>
        <v>0.11506850814823713</v>
      </c>
      <c r="R163" s="5">
        <f t="shared" si="26"/>
        <v>0.22291484792198749</v>
      </c>
      <c r="S163" s="5">
        <f t="shared" si="26"/>
        <v>2.780251141552512E-2</v>
      </c>
      <c r="T163" s="5">
        <f t="shared" si="26"/>
        <v>9.5442061910502043E-2</v>
      </c>
      <c r="U163" s="5">
        <f t="shared" si="26"/>
        <v>7.2229865482668368E-2</v>
      </c>
      <c r="V163" s="5" t="str">
        <f t="shared" si="26"/>
        <v/>
      </c>
      <c r="W163" s="5" t="str">
        <f t="shared" si="26"/>
        <v/>
      </c>
      <c r="X163" s="5">
        <f t="shared" si="26"/>
        <v>4.7434985621076717E-3</v>
      </c>
      <c r="Y163" s="5">
        <f t="shared" si="26"/>
        <v>3.9194718817591928E-2</v>
      </c>
      <c r="Z163" s="5">
        <f t="shared" si="26"/>
        <v>5.9411351050396147E-2</v>
      </c>
      <c r="AA163" s="5" t="str">
        <f t="shared" si="26"/>
        <v/>
      </c>
    </row>
    <row r="164" spans="1:27" x14ac:dyDescent="0.2">
      <c r="A164" s="8" t="s">
        <v>18</v>
      </c>
      <c r="B164" s="5">
        <f t="shared" ref="B164:AA164" si="27">+IF(B18=0,"",B45/(8.76*B18))</f>
        <v>0.35481569295322724</v>
      </c>
      <c r="C164" s="5" t="str">
        <f t="shared" si="27"/>
        <v/>
      </c>
      <c r="D164" s="5" t="str">
        <f t="shared" si="27"/>
        <v/>
      </c>
      <c r="E164" s="5" t="str">
        <f t="shared" si="27"/>
        <v/>
      </c>
      <c r="F164" s="5" t="str">
        <f t="shared" si="27"/>
        <v/>
      </c>
      <c r="G164" s="5" t="str">
        <f t="shared" si="27"/>
        <v/>
      </c>
      <c r="H164" s="5">
        <f t="shared" si="27"/>
        <v>0.40360280095689421</v>
      </c>
      <c r="I164" s="5">
        <f t="shared" si="27"/>
        <v>0.5469103098661825</v>
      </c>
      <c r="J164" s="5" t="str">
        <f t="shared" si="27"/>
        <v/>
      </c>
      <c r="K164" s="5">
        <f t="shared" si="27"/>
        <v>0.48402778925297391</v>
      </c>
      <c r="L164" s="5" t="str">
        <f t="shared" si="27"/>
        <v/>
      </c>
      <c r="M164" s="5" t="str">
        <f t="shared" si="27"/>
        <v/>
      </c>
      <c r="N164" s="5" t="str">
        <f t="shared" si="27"/>
        <v/>
      </c>
      <c r="O164" s="5" t="str">
        <f t="shared" si="27"/>
        <v/>
      </c>
      <c r="P164" s="5">
        <f t="shared" si="27"/>
        <v>0.68723490296803658</v>
      </c>
      <c r="Q164" s="5">
        <f t="shared" si="27"/>
        <v>0.77744737162212751</v>
      </c>
      <c r="R164" s="5">
        <f t="shared" si="27"/>
        <v>0.80668261098427196</v>
      </c>
      <c r="S164" s="5">
        <f t="shared" si="27"/>
        <v>0.53248852220838527</v>
      </c>
      <c r="T164" s="5" t="str">
        <f t="shared" si="27"/>
        <v/>
      </c>
      <c r="U164" s="5">
        <f t="shared" si="27"/>
        <v>0.50491750499429222</v>
      </c>
      <c r="V164" s="5">
        <f t="shared" si="27"/>
        <v>0.15860362760020294</v>
      </c>
      <c r="W164" s="5">
        <f t="shared" si="27"/>
        <v>0.78556435450394357</v>
      </c>
      <c r="X164" s="5">
        <f t="shared" si="27"/>
        <v>1.1518470276271422E-2</v>
      </c>
      <c r="Y164" s="5" t="str">
        <f t="shared" si="27"/>
        <v/>
      </c>
      <c r="Z164" s="5">
        <f t="shared" si="27"/>
        <v>0.40775385960560467</v>
      </c>
      <c r="AA164" s="5" t="str">
        <f t="shared" si="27"/>
        <v/>
      </c>
    </row>
    <row r="165" spans="1:27" x14ac:dyDescent="0.2">
      <c r="A165" s="8" t="s">
        <v>19</v>
      </c>
      <c r="B165" s="5">
        <f t="shared" ref="B165:AA165" si="28">+IF(B19=0,"",B46/(8.76*B19))</f>
        <v>0.26130045635987931</v>
      </c>
      <c r="C165" s="5" t="str">
        <f t="shared" si="28"/>
        <v/>
      </c>
      <c r="D165" s="5">
        <f t="shared" si="28"/>
        <v>0.36118456626758699</v>
      </c>
      <c r="E165" s="5">
        <f t="shared" si="28"/>
        <v>0.288255006177498</v>
      </c>
      <c r="F165" s="5">
        <f t="shared" si="28"/>
        <v>0.27253080556136799</v>
      </c>
      <c r="G165" s="5">
        <f t="shared" si="28"/>
        <v>0.25939552961926543</v>
      </c>
      <c r="H165" s="5">
        <f t="shared" si="28"/>
        <v>0.32913290386117272</v>
      </c>
      <c r="I165" s="5">
        <f t="shared" si="28"/>
        <v>0.29260438882228379</v>
      </c>
      <c r="J165" s="5">
        <f t="shared" si="28"/>
        <v>0.29415309043497012</v>
      </c>
      <c r="K165" s="5">
        <f t="shared" si="28"/>
        <v>0.32705207339317005</v>
      </c>
      <c r="L165" s="5" t="str">
        <f t="shared" si="28"/>
        <v/>
      </c>
      <c r="M165" s="5">
        <f t="shared" si="28"/>
        <v>0.27907276927086627</v>
      </c>
      <c r="N165" s="5">
        <f t="shared" si="28"/>
        <v>0.27995150825670856</v>
      </c>
      <c r="O165" s="5" t="str">
        <f t="shared" si="28"/>
        <v/>
      </c>
      <c r="P165" s="5">
        <f t="shared" si="28"/>
        <v>0.21038380980742505</v>
      </c>
      <c r="Q165" s="5">
        <f t="shared" si="28"/>
        <v>0.27992866237551089</v>
      </c>
      <c r="R165" s="5">
        <f t="shared" si="28"/>
        <v>0.28874147355437779</v>
      </c>
      <c r="S165" s="5" t="str">
        <f t="shared" si="28"/>
        <v/>
      </c>
      <c r="T165" s="5">
        <f t="shared" si="28"/>
        <v>0.35075197801415681</v>
      </c>
      <c r="U165" s="5">
        <f t="shared" si="28"/>
        <v>0.38120254433166906</v>
      </c>
      <c r="V165" s="5">
        <f t="shared" si="28"/>
        <v>0.28992401488246239</v>
      </c>
      <c r="W165" s="5">
        <f t="shared" si="28"/>
        <v>0.29123822570123936</v>
      </c>
      <c r="X165" s="5">
        <f t="shared" si="28"/>
        <v>0.24539127340617961</v>
      </c>
      <c r="Y165" s="5">
        <f t="shared" si="28"/>
        <v>0.289606924754026</v>
      </c>
      <c r="Z165" s="5">
        <f t="shared" si="28"/>
        <v>0.32546125814103855</v>
      </c>
      <c r="AA165" s="5" t="str">
        <f t="shared" si="28"/>
        <v/>
      </c>
    </row>
    <row r="166" spans="1:27" x14ac:dyDescent="0.2">
      <c r="A166" s="8" t="s">
        <v>20</v>
      </c>
      <c r="B166" s="5" t="str">
        <f t="shared" ref="B166:AA166" si="29">+IF(B20=0,"",B47/(8.76*B20))</f>
        <v/>
      </c>
      <c r="C166" s="5">
        <f t="shared" si="29"/>
        <v>6.0630735269846518E-2</v>
      </c>
      <c r="D166" s="5" t="str">
        <f t="shared" si="29"/>
        <v/>
      </c>
      <c r="E166" s="5">
        <f t="shared" si="29"/>
        <v>0.16682328003907665</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t="str">
        <f t="shared" si="29"/>
        <v/>
      </c>
      <c r="S166" s="5" t="str">
        <f t="shared" si="29"/>
        <v/>
      </c>
      <c r="T166" s="5" t="str">
        <f t="shared" si="29"/>
        <v/>
      </c>
      <c r="U166" s="5" t="str">
        <f t="shared" si="29"/>
        <v/>
      </c>
      <c r="V166" s="5" t="str">
        <f t="shared" si="29"/>
        <v/>
      </c>
      <c r="W166" s="5" t="str">
        <f t="shared" si="29"/>
        <v/>
      </c>
      <c r="X166" s="5" t="str">
        <f t="shared" si="29"/>
        <v/>
      </c>
      <c r="Y166" s="5" t="str">
        <f t="shared" si="29"/>
        <v/>
      </c>
      <c r="Z166" s="5">
        <f t="shared" si="29"/>
        <v>0.1590232966622217</v>
      </c>
      <c r="AA166" s="5" t="str">
        <f t="shared" si="29"/>
        <v/>
      </c>
    </row>
    <row r="167" spans="1:27" x14ac:dyDescent="0.2">
      <c r="A167" s="8" t="s">
        <v>21</v>
      </c>
      <c r="B167" s="5">
        <f t="shared" ref="B167:AA167" si="30">+IF(B21=0,"",B48/(8.76*B21))</f>
        <v>1.2040901443539376E-4</v>
      </c>
      <c r="C167" s="5">
        <f t="shared" si="30"/>
        <v>2.015816846841064E-3</v>
      </c>
      <c r="D167" s="5">
        <f t="shared" si="30"/>
        <v>1.7344371040158065E-2</v>
      </c>
      <c r="E167" s="5">
        <f t="shared" si="30"/>
        <v>5.2484310067580243E-4</v>
      </c>
      <c r="F167" s="5">
        <f t="shared" si="30"/>
        <v>3.5693887125048393E-4</v>
      </c>
      <c r="G167" s="5">
        <f t="shared" si="30"/>
        <v>2.2691544276725963E-3</v>
      </c>
      <c r="H167" s="5">
        <f t="shared" si="30"/>
        <v>1.7439616547300848E-4</v>
      </c>
      <c r="I167" s="5">
        <f t="shared" si="30"/>
        <v>1.6983590020934721E-4</v>
      </c>
      <c r="J167" s="5">
        <f t="shared" si="30"/>
        <v>5.9451804770040036E-3</v>
      </c>
      <c r="K167" s="5">
        <f t="shared" si="30"/>
        <v>6.8998290242333843E-4</v>
      </c>
      <c r="L167" s="5">
        <f t="shared" si="30"/>
        <v>4.4415270023161142E-4</v>
      </c>
      <c r="M167" s="5">
        <f t="shared" si="30"/>
        <v>1.0740300223302519E-3</v>
      </c>
      <c r="N167" s="5">
        <f t="shared" si="30"/>
        <v>7.9399242338230782E-4</v>
      </c>
      <c r="O167" s="5">
        <f t="shared" si="30"/>
        <v>9.422924613554551E-4</v>
      </c>
      <c r="P167" s="5">
        <f t="shared" si="30"/>
        <v>4.0424751347995283E-4</v>
      </c>
      <c r="Q167" s="5">
        <f t="shared" si="30"/>
        <v>1.1884538665409875E-3</v>
      </c>
      <c r="R167" s="5">
        <f t="shared" si="30"/>
        <v>9.145150386246513E-4</v>
      </c>
      <c r="S167" s="5">
        <f t="shared" si="30"/>
        <v>2.8609662923019096E-3</v>
      </c>
      <c r="T167" s="5">
        <f t="shared" si="30"/>
        <v>1.4633090583306095E-4</v>
      </c>
      <c r="U167" s="5">
        <f t="shared" si="30"/>
        <v>1.1646159812760511E-4</v>
      </c>
      <c r="V167" s="5">
        <f t="shared" si="30"/>
        <v>4.662413375187054E-5</v>
      </c>
      <c r="W167" s="5">
        <f t="shared" si="30"/>
        <v>9.2104249232389853E-3</v>
      </c>
      <c r="X167" s="5">
        <f t="shared" si="30"/>
        <v>0</v>
      </c>
      <c r="Y167" s="5">
        <f t="shared" si="30"/>
        <v>2.3515874332944615E-3</v>
      </c>
      <c r="Z167" s="5">
        <f t="shared" si="30"/>
        <v>2.0102121120547161E-3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0.455029173008625</v>
      </c>
      <c r="L169" s="5" t="str">
        <f t="shared" si="32"/>
        <v/>
      </c>
      <c r="M169" s="5" t="str">
        <f t="shared" si="32"/>
        <v/>
      </c>
      <c r="N169" s="5" t="str">
        <f t="shared" si="32"/>
        <v/>
      </c>
      <c r="O169" s="5" t="str">
        <f t="shared" si="32"/>
        <v/>
      </c>
      <c r="P169" s="5">
        <f t="shared" si="32"/>
        <v>0.41167667017594139</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0.42434947518424232</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61.319597690632655</v>
      </c>
      <c r="D175" s="6" t="str">
        <f t="shared" si="35"/>
        <v/>
      </c>
      <c r="E175" s="6" t="str">
        <f t="shared" si="35"/>
        <v/>
      </c>
      <c r="F175" s="6">
        <f t="shared" si="35"/>
        <v>63.234064430453678</v>
      </c>
      <c r="G175" s="6" t="str">
        <f t="shared" si="35"/>
        <v/>
      </c>
      <c r="H175" s="6">
        <f t="shared" si="35"/>
        <v>81.072400913248956</v>
      </c>
      <c r="I175" s="6" t="str">
        <f t="shared" si="35"/>
        <v/>
      </c>
      <c r="J175" s="6" t="str">
        <f t="shared" si="35"/>
        <v/>
      </c>
      <c r="K175" s="6">
        <f t="shared" si="35"/>
        <v>67.704444144035818</v>
      </c>
      <c r="L175" s="6" t="str">
        <f t="shared" si="35"/>
        <v/>
      </c>
      <c r="M175" s="6" t="str">
        <f t="shared" si="35"/>
        <v/>
      </c>
      <c r="N175" s="6" t="str">
        <f t="shared" si="35"/>
        <v/>
      </c>
      <c r="O175" s="6" t="str">
        <f t="shared" si="35"/>
        <v/>
      </c>
      <c r="P175" s="6">
        <f t="shared" si="35"/>
        <v>70.320925378790392</v>
      </c>
      <c r="Q175" s="6">
        <f t="shared" si="35"/>
        <v>67.576612516203951</v>
      </c>
      <c r="R175" s="6">
        <f t="shared" si="35"/>
        <v>69.756797956306045</v>
      </c>
      <c r="S175" s="6">
        <f t="shared" si="35"/>
        <v>63.389391778865992</v>
      </c>
      <c r="T175" s="6" t="str">
        <f t="shared" si="35"/>
        <v/>
      </c>
      <c r="U175" s="6" t="str">
        <f t="shared" si="35"/>
        <v/>
      </c>
      <c r="V175" s="6">
        <f t="shared" si="35"/>
        <v>65.50660995262713</v>
      </c>
      <c r="W175" s="6">
        <f t="shared" si="35"/>
        <v>71.078592490559785</v>
      </c>
      <c r="X175" s="6">
        <f t="shared" si="35"/>
        <v>88.155001795493817</v>
      </c>
      <c r="Y175" s="8" t="str">
        <f t="shared" si="35"/>
        <v/>
      </c>
      <c r="Z175" s="6">
        <f t="shared" si="35"/>
        <v>69.219341776783068</v>
      </c>
      <c r="AA175" s="8" t="str">
        <f t="shared" si="35"/>
        <v/>
      </c>
    </row>
    <row r="176" spans="1:27" x14ac:dyDescent="0.2">
      <c r="A176" s="8" t="s">
        <v>4</v>
      </c>
      <c r="B176" s="6">
        <f t="shared" ref="B176:AA176" si="36">+IF(B31=0,"",B69/B31)</f>
        <v>35.372728799103825</v>
      </c>
      <c r="C176" s="6">
        <f t="shared" si="36"/>
        <v>39.467806488757226</v>
      </c>
      <c r="D176" s="6">
        <f t="shared" si="36"/>
        <v>37.911257019579743</v>
      </c>
      <c r="E176" s="6">
        <f t="shared" si="36"/>
        <v>29.753587345273019</v>
      </c>
      <c r="F176" s="6">
        <f t="shared" si="36"/>
        <v>33.108220061813178</v>
      </c>
      <c r="G176" s="6">
        <f t="shared" si="36"/>
        <v>30.885337166897159</v>
      </c>
      <c r="H176" s="6">
        <f t="shared" si="36"/>
        <v>33.344703388915882</v>
      </c>
      <c r="I176" s="6">
        <f t="shared" si="36"/>
        <v>29.948039640990444</v>
      </c>
      <c r="J176" s="6">
        <f t="shared" si="36"/>
        <v>38.733065608911403</v>
      </c>
      <c r="K176" s="6">
        <f t="shared" si="36"/>
        <v>27.526422045206441</v>
      </c>
      <c r="L176" s="6">
        <f t="shared" si="36"/>
        <v>31.55335737212198</v>
      </c>
      <c r="M176" s="6">
        <f t="shared" si="36"/>
        <v>32.74540742597673</v>
      </c>
      <c r="N176" s="6">
        <f t="shared" si="36"/>
        <v>33.149701025412988</v>
      </c>
      <c r="O176" s="6">
        <f t="shared" si="36"/>
        <v>30.61307786212231</v>
      </c>
      <c r="P176" s="6">
        <f t="shared" si="36"/>
        <v>33.480510081863457</v>
      </c>
      <c r="Q176" s="6">
        <f t="shared" si="36"/>
        <v>37.946718846785473</v>
      </c>
      <c r="R176" s="6">
        <f t="shared" si="36"/>
        <v>29.795640495494851</v>
      </c>
      <c r="S176" s="6">
        <f t="shared" si="36"/>
        <v>34.922896717019022</v>
      </c>
      <c r="T176" s="6">
        <f t="shared" si="36"/>
        <v>36.497945729955802</v>
      </c>
      <c r="U176" s="6">
        <f t="shared" si="36"/>
        <v>38.870900081835423</v>
      </c>
      <c r="V176" s="6">
        <f t="shared" si="36"/>
        <v>35.106055552921802</v>
      </c>
      <c r="W176" s="6">
        <f t="shared" si="36"/>
        <v>36.187764911412479</v>
      </c>
      <c r="X176" s="6">
        <f t="shared" si="36"/>
        <v>43.194964723273984</v>
      </c>
      <c r="Y176" s="6">
        <f t="shared" si="36"/>
        <v>40.395196558542899</v>
      </c>
      <c r="Z176" s="6">
        <f t="shared" si="36"/>
        <v>33.805578741879188</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t="str">
        <f t="shared" ref="B178:AA178" si="38">+IF(B33=0,"",B71/B33)</f>
        <v/>
      </c>
      <c r="C178" s="6">
        <f t="shared" si="38"/>
        <v>59.324917239315148</v>
      </c>
      <c r="D178" s="6">
        <f t="shared" si="38"/>
        <v>46.411686103427279</v>
      </c>
      <c r="E178" s="6" t="str">
        <f t="shared" si="38"/>
        <v/>
      </c>
      <c r="F178" s="6">
        <f t="shared" si="38"/>
        <v>49.80436979120902</v>
      </c>
      <c r="G178" s="6">
        <f t="shared" si="38"/>
        <v>51.482952266919511</v>
      </c>
      <c r="H178" s="6">
        <f t="shared" si="38"/>
        <v>50.701011234900072</v>
      </c>
      <c r="I178" s="6" t="str">
        <f t="shared" si="38"/>
        <v/>
      </c>
      <c r="J178" s="6">
        <f t="shared" si="38"/>
        <v>54.263828498454359</v>
      </c>
      <c r="K178" s="6">
        <f t="shared" si="38"/>
        <v>30.063304956453589</v>
      </c>
      <c r="L178" s="6" t="str">
        <f t="shared" si="38"/>
        <v/>
      </c>
      <c r="M178" s="6">
        <f t="shared" si="38"/>
        <v>43.27889035427394</v>
      </c>
      <c r="N178" s="6">
        <f t="shared" si="38"/>
        <v>47.04170540307075</v>
      </c>
      <c r="O178" s="6">
        <f t="shared" si="38"/>
        <v>43.447990941949918</v>
      </c>
      <c r="P178" s="6">
        <f t="shared" si="38"/>
        <v>46.91139515908376</v>
      </c>
      <c r="Q178" s="6">
        <f t="shared" si="38"/>
        <v>48.735096113925934</v>
      </c>
      <c r="R178" s="6">
        <f t="shared" si="38"/>
        <v>46.109861622512824</v>
      </c>
      <c r="S178" s="6" t="str">
        <f t="shared" si="38"/>
        <v/>
      </c>
      <c r="T178" s="6">
        <f t="shared" si="38"/>
        <v>53.126162138199874</v>
      </c>
      <c r="U178" s="6">
        <f t="shared" si="38"/>
        <v>55.010178923798073</v>
      </c>
      <c r="V178" s="6">
        <f t="shared" si="38"/>
        <v>60.071163313163559</v>
      </c>
      <c r="W178" s="6">
        <f t="shared" si="38"/>
        <v>74.051640166335375</v>
      </c>
      <c r="X178" s="6">
        <f t="shared" si="38"/>
        <v>61.975826471711052</v>
      </c>
      <c r="Y178" s="6">
        <f t="shared" si="38"/>
        <v>66.600881224474179</v>
      </c>
      <c r="Z178" s="6">
        <f t="shared" si="38"/>
        <v>51.83734332948999</v>
      </c>
      <c r="AA178" s="6" t="str">
        <f t="shared" si="38"/>
        <v/>
      </c>
    </row>
    <row r="179" spans="1:27" x14ac:dyDescent="0.2">
      <c r="A179" s="8" t="s">
        <v>7</v>
      </c>
      <c r="B179" s="6">
        <f t="shared" ref="B179:AA179" si="39">+IF(B34=0,"",B72/B34)</f>
        <v>19.698942055600728</v>
      </c>
      <c r="C179" s="6" t="str">
        <f t="shared" si="39"/>
        <v/>
      </c>
      <c r="D179" s="6" t="str">
        <f t="shared" si="39"/>
        <v/>
      </c>
      <c r="E179" s="6">
        <f t="shared" si="39"/>
        <v>22.690139563728223</v>
      </c>
      <c r="F179" s="6">
        <f t="shared" si="39"/>
        <v>32.834869703794219</v>
      </c>
      <c r="G179" s="6">
        <f t="shared" si="39"/>
        <v>15.022644674986347</v>
      </c>
      <c r="H179" s="6">
        <f t="shared" si="39"/>
        <v>18.143287656924752</v>
      </c>
      <c r="I179" s="6">
        <f t="shared" si="39"/>
        <v>27.372709030682579</v>
      </c>
      <c r="J179" s="6">
        <f t="shared" si="39"/>
        <v>17.960916886222975</v>
      </c>
      <c r="K179" s="6" t="str">
        <f t="shared" si="39"/>
        <v/>
      </c>
      <c r="L179" s="6">
        <f t="shared" si="39"/>
        <v>19.423316469752432</v>
      </c>
      <c r="M179" s="6" t="str">
        <f t="shared" si="39"/>
        <v/>
      </c>
      <c r="N179" s="6" t="str">
        <f t="shared" si="39"/>
        <v/>
      </c>
      <c r="O179" s="6" t="str">
        <f t="shared" si="39"/>
        <v/>
      </c>
      <c r="P179" s="6">
        <f t="shared" si="39"/>
        <v>32.726579898370254</v>
      </c>
      <c r="Q179" s="6">
        <f t="shared" si="39"/>
        <v>38.009028402086685</v>
      </c>
      <c r="R179" s="6">
        <f t="shared" si="39"/>
        <v>16.592805040622327</v>
      </c>
      <c r="S179" s="6">
        <f t="shared" si="39"/>
        <v>32.487018896958098</v>
      </c>
      <c r="T179" s="6">
        <f t="shared" si="39"/>
        <v>18.476014841397845</v>
      </c>
      <c r="U179" s="6">
        <f t="shared" si="39"/>
        <v>21.567250328922913</v>
      </c>
      <c r="V179" s="6">
        <f t="shared" si="39"/>
        <v>24.457670644210125</v>
      </c>
      <c r="W179" s="6">
        <f t="shared" si="39"/>
        <v>22.55357420849932</v>
      </c>
      <c r="X179" s="6" t="str">
        <f t="shared" si="39"/>
        <v/>
      </c>
      <c r="Y179" s="6">
        <f t="shared" si="39"/>
        <v>47.977976417104543</v>
      </c>
      <c r="Z179" s="6">
        <f t="shared" si="39"/>
        <v>19.729201805759736</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0.10045491785621347</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0.10045491785621347</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13.647626184842757</v>
      </c>
      <c r="C182" s="6">
        <f t="shared" si="42"/>
        <v>13.647526286756964</v>
      </c>
      <c r="D182" s="6">
        <f t="shared" si="42"/>
        <v>13.648930937215349</v>
      </c>
      <c r="E182" s="6">
        <f t="shared" si="42"/>
        <v>13.64875497831409</v>
      </c>
      <c r="F182" s="6">
        <f t="shared" si="42"/>
        <v>13.649258138262629</v>
      </c>
      <c r="G182" s="6">
        <f t="shared" si="42"/>
        <v>13.649976642577387</v>
      </c>
      <c r="H182" s="6">
        <f t="shared" si="42"/>
        <v>13.647778875562553</v>
      </c>
      <c r="I182" s="6">
        <f t="shared" si="42"/>
        <v>13.648813687785712</v>
      </c>
      <c r="J182" s="6">
        <f t="shared" si="42"/>
        <v>13.647884488472755</v>
      </c>
      <c r="K182" s="6">
        <f t="shared" si="42"/>
        <v>13.648153924437915</v>
      </c>
      <c r="L182" s="6">
        <f t="shared" si="42"/>
        <v>13.650818050128832</v>
      </c>
      <c r="M182" s="6">
        <f t="shared" si="42"/>
        <v>13.649152574402107</v>
      </c>
      <c r="N182" s="6">
        <f t="shared" si="42"/>
        <v>13.655656953930672</v>
      </c>
      <c r="O182" s="6">
        <f t="shared" si="42"/>
        <v>13.648659190763867</v>
      </c>
      <c r="P182" s="6">
        <f t="shared" si="42"/>
        <v>13.648446986761185</v>
      </c>
      <c r="Q182" s="6">
        <f t="shared" si="42"/>
        <v>13.64920297401226</v>
      </c>
      <c r="R182" s="6">
        <f t="shared" si="42"/>
        <v>13.648886011611532</v>
      </c>
      <c r="S182" s="6">
        <f t="shared" si="42"/>
        <v>13.652021840497596</v>
      </c>
      <c r="T182" s="6">
        <f t="shared" si="42"/>
        <v>13.647430867435544</v>
      </c>
      <c r="U182" s="6">
        <f t="shared" si="42"/>
        <v>13.64874904192885</v>
      </c>
      <c r="V182" s="6">
        <f t="shared" si="42"/>
        <v>13.649157437051276</v>
      </c>
      <c r="W182" s="6">
        <f t="shared" si="42"/>
        <v>13.648782985525797</v>
      </c>
      <c r="X182" s="6">
        <f t="shared" si="42"/>
        <v>13.647960076583956</v>
      </c>
      <c r="Y182" s="6" t="str">
        <f t="shared" si="42"/>
        <v/>
      </c>
      <c r="Z182" s="6">
        <f t="shared" si="42"/>
        <v>13.649015916049466</v>
      </c>
      <c r="AA182" s="6" t="str">
        <f t="shared" si="42"/>
        <v/>
      </c>
    </row>
    <row r="183" spans="1:27" x14ac:dyDescent="0.2">
      <c r="A183" s="8" t="s">
        <v>11</v>
      </c>
      <c r="B183" s="6">
        <f t="shared" ref="B183:AA183" si="43">+IF(B38=0,"",B76/B38)</f>
        <v>10.643911552783496</v>
      </c>
      <c r="C183" s="6">
        <f t="shared" si="43"/>
        <v>9.4519965988439729</v>
      </c>
      <c r="D183" s="6" t="str">
        <f t="shared" si="43"/>
        <v/>
      </c>
      <c r="E183" s="6" t="str">
        <f t="shared" si="43"/>
        <v/>
      </c>
      <c r="F183" s="6">
        <f t="shared" si="43"/>
        <v>10.535129963360834</v>
      </c>
      <c r="G183" s="6">
        <f t="shared" si="43"/>
        <v>9.1503010437412637</v>
      </c>
      <c r="H183" s="6">
        <f t="shared" si="43"/>
        <v>9.7206218285003985</v>
      </c>
      <c r="I183" s="6">
        <f t="shared" si="43"/>
        <v>9.3800963113021858</v>
      </c>
      <c r="J183" s="6">
        <f t="shared" si="43"/>
        <v>9.654415212677284</v>
      </c>
      <c r="K183" s="6">
        <f t="shared" si="43"/>
        <v>8.9908582649361826</v>
      </c>
      <c r="L183" s="6" t="str">
        <f t="shared" si="43"/>
        <v/>
      </c>
      <c r="M183" s="6">
        <f t="shared" si="43"/>
        <v>9.2581730718647233</v>
      </c>
      <c r="N183" s="6">
        <f t="shared" si="43"/>
        <v>9.0990553333761515</v>
      </c>
      <c r="O183" s="6" t="str">
        <f t="shared" si="43"/>
        <v/>
      </c>
      <c r="P183" s="6">
        <f t="shared" si="43"/>
        <v>12.717623895823024</v>
      </c>
      <c r="Q183" s="6">
        <f t="shared" si="43"/>
        <v>9.8671211809715835</v>
      </c>
      <c r="R183" s="6">
        <f t="shared" si="43"/>
        <v>9.5413393697508866</v>
      </c>
      <c r="S183" s="6">
        <f t="shared" si="43"/>
        <v>10.695710546736695</v>
      </c>
      <c r="T183" s="6">
        <f t="shared" si="43"/>
        <v>9.1784164080372825</v>
      </c>
      <c r="U183" s="6" t="str">
        <f t="shared" si="43"/>
        <v/>
      </c>
      <c r="V183" s="6">
        <f t="shared" si="43"/>
        <v>9.5836017814916747</v>
      </c>
      <c r="W183" s="6">
        <f t="shared" si="43"/>
        <v>9.198935423460755</v>
      </c>
      <c r="X183" s="6">
        <f t="shared" si="43"/>
        <v>9.3448909163638305</v>
      </c>
      <c r="Y183" s="6" t="str">
        <f t="shared" si="43"/>
        <v/>
      </c>
      <c r="Z183" s="6">
        <f t="shared" si="43"/>
        <v>9.829710755606591</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54.436606490584367</v>
      </c>
      <c r="C186" s="6" t="str">
        <f t="shared" si="46"/>
        <v/>
      </c>
      <c r="D186" s="6">
        <f t="shared" si="46"/>
        <v>46.718405610556225</v>
      </c>
      <c r="E186" s="6">
        <f t="shared" si="46"/>
        <v>48.149807253001512</v>
      </c>
      <c r="F186" s="6">
        <f t="shared" si="46"/>
        <v>50.924258431235032</v>
      </c>
      <c r="G186" s="6">
        <f t="shared" si="46"/>
        <v>53.192528560372168</v>
      </c>
      <c r="H186" s="6">
        <f t="shared" si="46"/>
        <v>51.873144863977579</v>
      </c>
      <c r="I186" s="6">
        <f t="shared" si="46"/>
        <v>49.341625865977228</v>
      </c>
      <c r="J186" s="6">
        <f t="shared" si="46"/>
        <v>50.610239109642919</v>
      </c>
      <c r="K186" s="6">
        <f t="shared" si="46"/>
        <v>39.327242910438102</v>
      </c>
      <c r="L186" s="6">
        <f t="shared" si="46"/>
        <v>52.326411911463381</v>
      </c>
      <c r="M186" s="6" t="str">
        <f t="shared" si="46"/>
        <v/>
      </c>
      <c r="N186" s="6" t="str">
        <f t="shared" si="46"/>
        <v/>
      </c>
      <c r="O186" s="6" t="str">
        <f t="shared" si="46"/>
        <v/>
      </c>
      <c r="P186" s="6">
        <f t="shared" si="46"/>
        <v>47.114409600449513</v>
      </c>
      <c r="Q186" s="6">
        <f t="shared" si="46"/>
        <v>53.622249005437688</v>
      </c>
      <c r="R186" s="6">
        <f t="shared" si="46"/>
        <v>47.020548119201244</v>
      </c>
      <c r="S186" s="6">
        <f t="shared" si="46"/>
        <v>50.052357321231874</v>
      </c>
      <c r="T186" s="6">
        <f t="shared" si="46"/>
        <v>49.503390032097791</v>
      </c>
      <c r="U186" s="6">
        <f t="shared" si="46"/>
        <v>52.75443093901049</v>
      </c>
      <c r="V186" s="6">
        <f t="shared" si="46"/>
        <v>59.991485953698941</v>
      </c>
      <c r="W186" s="6">
        <f t="shared" si="46"/>
        <v>70.967449968731714</v>
      </c>
      <c r="X186" s="6" t="str">
        <f t="shared" si="46"/>
        <v/>
      </c>
      <c r="Y186" s="6">
        <f t="shared" si="46"/>
        <v>82.860707861928333</v>
      </c>
      <c r="Z186" s="6">
        <f t="shared" si="46"/>
        <v>50.262511020233831</v>
      </c>
      <c r="AA186" s="6" t="str">
        <f t="shared" si="46"/>
        <v/>
      </c>
    </row>
    <row r="187" spans="1:27" x14ac:dyDescent="0.2">
      <c r="A187" s="8" t="s">
        <v>15</v>
      </c>
      <c r="B187" s="6" t="str">
        <f t="shared" ref="B187:AA187" si="47">+IF(B42=0,"",B80/B42)</f>
        <v/>
      </c>
      <c r="C187" s="6" t="str">
        <f t="shared" si="47"/>
        <v/>
      </c>
      <c r="D187" s="6" t="str">
        <f t="shared" si="47"/>
        <v/>
      </c>
      <c r="E187" s="6" t="str">
        <f t="shared" si="47"/>
        <v/>
      </c>
      <c r="F187" s="6" t="str">
        <f t="shared" si="47"/>
        <v/>
      </c>
      <c r="G187" s="6" t="str">
        <f t="shared" si="47"/>
        <v/>
      </c>
      <c r="H187" s="6" t="str">
        <f t="shared" si="47"/>
        <v/>
      </c>
      <c r="I187" s="6" t="str">
        <f t="shared" si="47"/>
        <v/>
      </c>
      <c r="J187" s="6" t="str">
        <f t="shared" si="47"/>
        <v/>
      </c>
      <c r="K187" s="6">
        <f t="shared" si="47"/>
        <v>351.54097194388783</v>
      </c>
      <c r="L187" s="6" t="str">
        <f t="shared" si="47"/>
        <v/>
      </c>
      <c r="M187" s="6" t="str">
        <f t="shared" si="47"/>
        <v/>
      </c>
      <c r="N187" s="6" t="str">
        <f t="shared" si="47"/>
        <v/>
      </c>
      <c r="O187" s="6">
        <f t="shared" si="47"/>
        <v>336.47148602068171</v>
      </c>
      <c r="P187" s="6">
        <f t="shared" si="47"/>
        <v>264.44688340807176</v>
      </c>
      <c r="Q187" s="6" t="str">
        <f t="shared" si="47"/>
        <v/>
      </c>
      <c r="R187" s="6">
        <f t="shared" si="47"/>
        <v>481.88845411454957</v>
      </c>
      <c r="S187" s="6" t="str">
        <f t="shared" si="47"/>
        <v/>
      </c>
      <c r="T187" s="6" t="str">
        <f t="shared" si="47"/>
        <v/>
      </c>
      <c r="U187" s="6" t="str">
        <f t="shared" si="47"/>
        <v/>
      </c>
      <c r="V187" s="6" t="str">
        <f t="shared" si="47"/>
        <v/>
      </c>
      <c r="W187" s="6" t="str">
        <f t="shared" si="47"/>
        <v/>
      </c>
      <c r="X187" s="6" t="str">
        <f t="shared" si="47"/>
        <v/>
      </c>
      <c r="Y187" s="6">
        <f t="shared" si="47"/>
        <v>300.98528993356075</v>
      </c>
      <c r="Z187" s="6">
        <f t="shared" si="47"/>
        <v>404.45665082522919</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f t="shared" si="48"/>
        <v>0</v>
      </c>
      <c r="Y188" s="6" t="str">
        <f t="shared" si="48"/>
        <v/>
      </c>
      <c r="Z188" s="6">
        <f t="shared" si="48"/>
        <v>0</v>
      </c>
      <c r="AA188" s="6" t="str">
        <f t="shared" si="48"/>
        <v/>
      </c>
    </row>
    <row r="189" spans="1:27" x14ac:dyDescent="0.2">
      <c r="A189" s="8" t="s">
        <v>17</v>
      </c>
      <c r="B189" s="6">
        <f t="shared" ref="B189:AA189" si="49">+IF(B44=0,"",B82/B44)</f>
        <v>49.869894487649638</v>
      </c>
      <c r="C189" s="6" t="str">
        <f t="shared" si="49"/>
        <v/>
      </c>
      <c r="D189" s="6">
        <f t="shared" si="49"/>
        <v>61.773687341200329</v>
      </c>
      <c r="E189" s="6" t="str">
        <f t="shared" si="49"/>
        <v/>
      </c>
      <c r="F189" s="6" t="str">
        <f t="shared" si="49"/>
        <v/>
      </c>
      <c r="G189" s="6">
        <f t="shared" si="49"/>
        <v>64.347808996292486</v>
      </c>
      <c r="H189" s="6">
        <f t="shared" si="49"/>
        <v>63.71943966246323</v>
      </c>
      <c r="I189" s="6">
        <f t="shared" si="49"/>
        <v>51.510841135642785</v>
      </c>
      <c r="J189" s="6">
        <f t="shared" si="49"/>
        <v>58.5780574334119</v>
      </c>
      <c r="K189" s="6">
        <f t="shared" si="49"/>
        <v>48.092919150661643</v>
      </c>
      <c r="L189" s="6" t="str">
        <f t="shared" si="49"/>
        <v/>
      </c>
      <c r="M189" s="6" t="str">
        <f t="shared" si="49"/>
        <v/>
      </c>
      <c r="N189" s="6" t="str">
        <f t="shared" si="49"/>
        <v/>
      </c>
      <c r="O189" s="6">
        <f t="shared" si="49"/>
        <v>42.068728398560928</v>
      </c>
      <c r="P189" s="6">
        <f t="shared" si="49"/>
        <v>62.741778056856106</v>
      </c>
      <c r="Q189" s="6">
        <f t="shared" si="49"/>
        <v>61.090459844275777</v>
      </c>
      <c r="R189" s="6">
        <f t="shared" si="49"/>
        <v>58.269611878093102</v>
      </c>
      <c r="S189" s="6">
        <f t="shared" si="49"/>
        <v>65.270812153561891</v>
      </c>
      <c r="T189" s="6">
        <f t="shared" si="49"/>
        <v>53.539806927962744</v>
      </c>
      <c r="U189" s="6">
        <f t="shared" si="49"/>
        <v>53.209972322066186</v>
      </c>
      <c r="V189" s="6" t="str">
        <f t="shared" si="49"/>
        <v/>
      </c>
      <c r="W189" s="6" t="str">
        <f t="shared" si="49"/>
        <v/>
      </c>
      <c r="X189" s="6">
        <f t="shared" si="49"/>
        <v>65.303887168622339</v>
      </c>
      <c r="Y189" s="6">
        <f t="shared" si="49"/>
        <v>74.850467129266207</v>
      </c>
      <c r="Z189" s="6">
        <f t="shared" si="49"/>
        <v>52.406104990416658</v>
      </c>
      <c r="AA189" s="6" t="str">
        <f t="shared" si="49"/>
        <v/>
      </c>
    </row>
    <row r="190" spans="1:27" x14ac:dyDescent="0.2">
      <c r="A190" s="8" t="s">
        <v>18</v>
      </c>
      <c r="B190" s="6">
        <f t="shared" ref="B190:AA190" si="50">+IF(B45=0,"",B83/B45)</f>
        <v>80.928586652291884</v>
      </c>
      <c r="C190" s="6" t="str">
        <f t="shared" si="50"/>
        <v/>
      </c>
      <c r="D190" s="6" t="str">
        <f t="shared" si="50"/>
        <v/>
      </c>
      <c r="E190" s="6" t="str">
        <f t="shared" si="50"/>
        <v/>
      </c>
      <c r="F190" s="6" t="str">
        <f t="shared" si="50"/>
        <v/>
      </c>
      <c r="G190" s="6" t="str">
        <f t="shared" si="50"/>
        <v/>
      </c>
      <c r="H190" s="6">
        <f t="shared" si="50"/>
        <v>73.844089626861347</v>
      </c>
      <c r="I190" s="6">
        <f t="shared" si="50"/>
        <v>85.942687740835254</v>
      </c>
      <c r="J190" s="6" t="str">
        <f t="shared" si="50"/>
        <v/>
      </c>
      <c r="K190" s="6">
        <f t="shared" si="50"/>
        <v>77.523704254469209</v>
      </c>
      <c r="L190" s="6" t="str">
        <f t="shared" si="50"/>
        <v/>
      </c>
      <c r="M190" s="6" t="str">
        <f t="shared" si="50"/>
        <v/>
      </c>
      <c r="N190" s="6" t="str">
        <f t="shared" si="50"/>
        <v/>
      </c>
      <c r="O190" s="6" t="str">
        <f t="shared" si="50"/>
        <v/>
      </c>
      <c r="P190" s="6">
        <f t="shared" si="50"/>
        <v>81.428919343369898</v>
      </c>
      <c r="Q190" s="6">
        <f t="shared" si="50"/>
        <v>70.955739374657313</v>
      </c>
      <c r="R190" s="6">
        <f t="shared" si="50"/>
        <v>78.515697304697071</v>
      </c>
      <c r="S190" s="6">
        <f t="shared" si="50"/>
        <v>84.738621576131052</v>
      </c>
      <c r="T190" s="6" t="str">
        <f t="shared" si="50"/>
        <v/>
      </c>
      <c r="U190" s="6">
        <f t="shared" si="50"/>
        <v>80.899666256825228</v>
      </c>
      <c r="V190" s="6">
        <f t="shared" si="50"/>
        <v>77.642638695409971</v>
      </c>
      <c r="W190" s="6">
        <f t="shared" si="50"/>
        <v>80.287135611690672</v>
      </c>
      <c r="X190" s="6">
        <f t="shared" si="50"/>
        <v>74.622075886754175</v>
      </c>
      <c r="Y190" s="6" t="str">
        <f t="shared" si="50"/>
        <v/>
      </c>
      <c r="Z190" s="6">
        <f t="shared" si="50"/>
        <v>79.599243032503566</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34.423015173854012</v>
      </c>
      <c r="D192" s="6" t="str">
        <f t="shared" si="52"/>
        <v/>
      </c>
      <c r="E192" s="6">
        <f t="shared" si="52"/>
        <v>11.466548571326076</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t="str">
        <f t="shared" si="52"/>
        <v/>
      </c>
      <c r="S192" s="6" t="str">
        <f t="shared" si="52"/>
        <v/>
      </c>
      <c r="T192" s="6" t="str">
        <f t="shared" si="52"/>
        <v/>
      </c>
      <c r="U192" s="6" t="str">
        <f t="shared" si="52"/>
        <v/>
      </c>
      <c r="V192" s="6" t="str">
        <f t="shared" si="52"/>
        <v/>
      </c>
      <c r="W192" s="6" t="str">
        <f t="shared" si="52"/>
        <v/>
      </c>
      <c r="X192" s="6" t="str">
        <f t="shared" si="52"/>
        <v/>
      </c>
      <c r="Y192" s="6" t="str">
        <f t="shared" si="52"/>
        <v/>
      </c>
      <c r="Z192" s="6">
        <f t="shared" si="52"/>
        <v>12.109438725845727</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22.256137678803295</v>
      </c>
      <c r="C198" s="6">
        <f t="shared" si="58"/>
        <v>18.58628835195</v>
      </c>
      <c r="D198" s="6">
        <f t="shared" si="58"/>
        <v>1.7865508309644658</v>
      </c>
      <c r="E198" s="6">
        <f t="shared" si="58"/>
        <v>12.615160409817866</v>
      </c>
      <c r="F198" s="6">
        <f t="shared" si="58"/>
        <v>20.314157483553807</v>
      </c>
      <c r="G198" s="6">
        <f t="shared" si="58"/>
        <v>13.785587429684659</v>
      </c>
      <c r="H198" s="6">
        <f t="shared" si="58"/>
        <v>5.3589110457177505</v>
      </c>
      <c r="I198" s="6">
        <f t="shared" si="58"/>
        <v>19.107587961304613</v>
      </c>
      <c r="J198" s="6">
        <f t="shared" si="58"/>
        <v>6.6427987252452976</v>
      </c>
      <c r="K198" s="6">
        <f t="shared" si="58"/>
        <v>11.513037165334069</v>
      </c>
      <c r="L198" s="6">
        <f t="shared" si="58"/>
        <v>29.188428085831422</v>
      </c>
      <c r="M198" s="6">
        <f t="shared" si="58"/>
        <v>4.6540375873484434</v>
      </c>
      <c r="N198" s="6">
        <f t="shared" si="58"/>
        <v>13.121400133027292</v>
      </c>
      <c r="O198" s="6">
        <f t="shared" si="58"/>
        <v>30.113912036339688</v>
      </c>
      <c r="P198" s="6">
        <f t="shared" si="58"/>
        <v>18.582602612279576</v>
      </c>
      <c r="Q198" s="6">
        <f t="shared" si="58"/>
        <v>18.207826032142801</v>
      </c>
      <c r="R198" s="6">
        <f t="shared" si="58"/>
        <v>18.027988987716835</v>
      </c>
      <c r="S198" s="6">
        <f t="shared" si="58"/>
        <v>22.019114442268968</v>
      </c>
      <c r="T198" s="6">
        <f t="shared" si="58"/>
        <v>4.1482969409312265</v>
      </c>
      <c r="U198" s="6">
        <f t="shared" si="58"/>
        <v>6.0104736441830795</v>
      </c>
      <c r="V198" s="6">
        <f t="shared" si="58"/>
        <v>18.43734907130624</v>
      </c>
      <c r="W198" s="6">
        <f t="shared" si="58"/>
        <v>16.616801241862596</v>
      </c>
      <c r="X198" s="6">
        <f t="shared" si="58"/>
        <v>6.1003631405670884</v>
      </c>
      <c r="Y198" s="6">
        <f t="shared" si="58"/>
        <v>3.2360753935364723</v>
      </c>
      <c r="Z198" s="6">
        <f t="shared" si="58"/>
        <v>14.451144921548604</v>
      </c>
      <c r="AA198" s="6" t="str">
        <f t="shared" si="58"/>
        <v/>
      </c>
    </row>
    <row r="199" spans="1:27" x14ac:dyDescent="0.2">
      <c r="A199" s="8" t="s">
        <v>82</v>
      </c>
      <c r="B199" s="6">
        <f t="shared" ref="B199:Z199" si="59">SUMPRODUCT(B175:B197,B30:B52)/(B53-B50-B46-B36-B32)</f>
        <v>22.909490540628799</v>
      </c>
      <c r="C199" s="6">
        <f t="shared" si="59"/>
        <v>18.591326302158866</v>
      </c>
      <c r="D199" s="6">
        <f t="shared" si="59"/>
        <v>33.142600174830307</v>
      </c>
      <c r="E199" s="6">
        <f t="shared" si="59"/>
        <v>28.208498288346554</v>
      </c>
      <c r="F199" s="6">
        <f t="shared" si="59"/>
        <v>27.731414020949138</v>
      </c>
      <c r="G199" s="6">
        <f t="shared" si="59"/>
        <v>21.601812280127653</v>
      </c>
      <c r="H199" s="6">
        <f t="shared" si="59"/>
        <v>25.58934228758066</v>
      </c>
      <c r="I199" s="6">
        <f t="shared" si="59"/>
        <v>23.550232530860622</v>
      </c>
      <c r="J199" s="6">
        <f t="shared" si="59"/>
        <v>16.582670525777974</v>
      </c>
      <c r="K199" s="6">
        <f t="shared" si="59"/>
        <v>16.268455432861316</v>
      </c>
      <c r="L199" s="6">
        <f t="shared" si="59"/>
        <v>31.587459320884509</v>
      </c>
      <c r="M199" s="6">
        <f t="shared" si="59"/>
        <v>11.860063092654785</v>
      </c>
      <c r="N199" s="6">
        <f t="shared" si="59"/>
        <v>13.856999333102149</v>
      </c>
      <c r="O199" s="6">
        <f t="shared" si="59"/>
        <v>30.113912036339688</v>
      </c>
      <c r="P199" s="6">
        <f t="shared" si="59"/>
        <v>19.840622533321874</v>
      </c>
      <c r="Q199" s="6">
        <f t="shared" si="59"/>
        <v>20.589061189044074</v>
      </c>
      <c r="R199" s="6">
        <f t="shared" si="59"/>
        <v>20.490608580014211</v>
      </c>
      <c r="S199" s="6">
        <f t="shared" si="59"/>
        <v>23.257131348719344</v>
      </c>
      <c r="T199" s="6">
        <f t="shared" si="59"/>
        <v>23.2256140955879</v>
      </c>
      <c r="U199" s="6">
        <f t="shared" si="59"/>
        <v>41.300164605415418</v>
      </c>
      <c r="V199" s="6">
        <f t="shared" si="59"/>
        <v>21.095800109792748</v>
      </c>
      <c r="W199" s="6">
        <f t="shared" si="59"/>
        <v>17.83479619318285</v>
      </c>
      <c r="X199" s="6">
        <f t="shared" si="59"/>
        <v>9.1327314257118228</v>
      </c>
      <c r="Y199" s="6">
        <f t="shared" si="59"/>
        <v>50.621803681893795</v>
      </c>
      <c r="Z199" s="6">
        <f t="shared" si="59"/>
        <v>20.685674103312614</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4.9973764028426801</v>
      </c>
      <c r="D202" s="14" t="str">
        <f t="shared" si="60"/>
        <v/>
      </c>
      <c r="E202" s="14" t="str">
        <f t="shared" si="60"/>
        <v/>
      </c>
      <c r="F202" s="14">
        <f t="shared" si="60"/>
        <v>4.9962944046953348</v>
      </c>
      <c r="G202" s="14" t="str">
        <f t="shared" si="60"/>
        <v/>
      </c>
      <c r="H202" s="14">
        <f t="shared" si="60"/>
        <v>4.9969860437144744</v>
      </c>
      <c r="I202" s="14" t="str">
        <f t="shared" si="60"/>
        <v/>
      </c>
      <c r="J202" s="14" t="str">
        <f t="shared" si="60"/>
        <v/>
      </c>
      <c r="K202" s="14">
        <f t="shared" si="60"/>
        <v>4.9969949166280188</v>
      </c>
      <c r="L202" s="14" t="str">
        <f t="shared" si="60"/>
        <v/>
      </c>
      <c r="M202" s="14" t="str">
        <f t="shared" si="60"/>
        <v/>
      </c>
      <c r="N202" s="14" t="str">
        <f t="shared" si="60"/>
        <v/>
      </c>
      <c r="O202" s="14" t="str">
        <f t="shared" si="60"/>
        <v/>
      </c>
      <c r="P202" s="14">
        <f t="shared" si="60"/>
        <v>4.9969298201769758</v>
      </c>
      <c r="Q202" s="14">
        <f t="shared" si="60"/>
        <v>4.9969305808588551</v>
      </c>
      <c r="R202" s="14">
        <f t="shared" si="60"/>
        <v>4.9972382960023607</v>
      </c>
      <c r="S202" s="14">
        <f t="shared" si="60"/>
        <v>4.9972073113072613</v>
      </c>
      <c r="T202" s="14" t="str">
        <f t="shared" si="60"/>
        <v/>
      </c>
      <c r="U202" s="14" t="str">
        <f t="shared" si="60"/>
        <v/>
      </c>
      <c r="V202" s="14">
        <f t="shared" si="60"/>
        <v>4.9967902587214406</v>
      </c>
      <c r="W202" s="14">
        <f t="shared" si="60"/>
        <v>4.9964700295012276</v>
      </c>
      <c r="X202" s="14">
        <f t="shared" si="60"/>
        <v>4.9969985013868801</v>
      </c>
      <c r="Y202" s="14" t="str">
        <f t="shared" si="60"/>
        <v/>
      </c>
      <c r="Z202" s="14">
        <f t="shared" si="60"/>
        <v>4.9968709519374359</v>
      </c>
      <c r="AA202" s="14" t="str">
        <f t="shared" si="60"/>
        <v/>
      </c>
    </row>
    <row r="203" spans="1:27" x14ac:dyDescent="0.2">
      <c r="A203" s="8" t="s">
        <v>4</v>
      </c>
      <c r="B203" s="14">
        <f t="shared" ref="B203:AA203" si="61">+IF(B31=0,"",B96/B31)</f>
        <v>2.5805981093744692</v>
      </c>
      <c r="C203" s="14">
        <f t="shared" si="61"/>
        <v>3.1700237815595576</v>
      </c>
      <c r="D203" s="14">
        <f t="shared" si="61"/>
        <v>2.373991941666699</v>
      </c>
      <c r="E203" s="14">
        <f t="shared" si="61"/>
        <v>3.0829814712819137</v>
      </c>
      <c r="F203" s="14">
        <f t="shared" si="61"/>
        <v>2.9646583688662003</v>
      </c>
      <c r="G203" s="14">
        <f t="shared" si="61"/>
        <v>3.0067087666506307</v>
      </c>
      <c r="H203" s="14">
        <f t="shared" si="61"/>
        <v>3.0125286775670239</v>
      </c>
      <c r="I203" s="14">
        <f t="shared" si="61"/>
        <v>3.0852626126947911</v>
      </c>
      <c r="J203" s="14">
        <f t="shared" si="61"/>
        <v>2.3739948865142235</v>
      </c>
      <c r="K203" s="14">
        <f t="shared" si="61"/>
        <v>3.2143335048369988</v>
      </c>
      <c r="L203" s="14">
        <f t="shared" si="61"/>
        <v>3.4033949116299609</v>
      </c>
      <c r="M203" s="14">
        <f t="shared" si="61"/>
        <v>3.2096999637444732</v>
      </c>
      <c r="N203" s="14">
        <f t="shared" si="61"/>
        <v>2.3738984175665174</v>
      </c>
      <c r="O203" s="14">
        <f t="shared" si="61"/>
        <v>2.8494266226115679</v>
      </c>
      <c r="P203" s="14">
        <f t="shared" si="61"/>
        <v>3.1518697326176275</v>
      </c>
      <c r="Q203" s="14">
        <f t="shared" si="61"/>
        <v>2.5207338616519852</v>
      </c>
      <c r="R203" s="14">
        <f t="shared" si="61"/>
        <v>3.2371822839176394</v>
      </c>
      <c r="S203" s="14">
        <f t="shared" si="61"/>
        <v>3.0627516641061421</v>
      </c>
      <c r="T203" s="14">
        <f t="shared" si="61"/>
        <v>2.3740105783093743</v>
      </c>
      <c r="U203" s="14">
        <f t="shared" si="61"/>
        <v>2.3740001103014534</v>
      </c>
      <c r="V203" s="14">
        <f t="shared" si="61"/>
        <v>2.8627625959826313</v>
      </c>
      <c r="W203" s="14">
        <f t="shared" si="61"/>
        <v>3.2955815860292792</v>
      </c>
      <c r="X203" s="14">
        <f t="shared" si="61"/>
        <v>3.3854987238264713</v>
      </c>
      <c r="Y203" s="14">
        <f t="shared" si="61"/>
        <v>3.4145362644689605</v>
      </c>
      <c r="Z203" s="14">
        <f t="shared" si="61"/>
        <v>3.0590722929674019</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t="str">
        <f t="shared" ref="B205:AA205" si="63">+IF(B33=0,"",B98/B33)</f>
        <v/>
      </c>
      <c r="C205" s="14">
        <f t="shared" si="63"/>
        <v>9.0487132321028785</v>
      </c>
      <c r="D205" s="14">
        <f t="shared" si="63"/>
        <v>9.5981766340056893</v>
      </c>
      <c r="E205" s="14" t="str">
        <f t="shared" si="63"/>
        <v/>
      </c>
      <c r="F205" s="14">
        <f t="shared" si="63"/>
        <v>8.3090054275621306</v>
      </c>
      <c r="G205" s="14">
        <f t="shared" si="63"/>
        <v>8.3089776731835698</v>
      </c>
      <c r="H205" s="14">
        <f t="shared" si="63"/>
        <v>8.3090083487760289</v>
      </c>
      <c r="I205" s="14" t="str">
        <f t="shared" si="63"/>
        <v/>
      </c>
      <c r="J205" s="14">
        <f t="shared" si="63"/>
        <v>8.3090232602510028</v>
      </c>
      <c r="K205" s="14">
        <f t="shared" si="63"/>
        <v>3.3412501219847615</v>
      </c>
      <c r="L205" s="14" t="str">
        <f t="shared" si="63"/>
        <v/>
      </c>
      <c r="M205" s="14">
        <f t="shared" si="63"/>
        <v>8.3089866268312367</v>
      </c>
      <c r="N205" s="14">
        <f t="shared" si="63"/>
        <v>8.3089762721456619</v>
      </c>
      <c r="O205" s="14">
        <f t="shared" si="63"/>
        <v>8.3089988111946127</v>
      </c>
      <c r="P205" s="14">
        <f t="shared" si="63"/>
        <v>8.3089996144873375</v>
      </c>
      <c r="Q205" s="14">
        <f t="shared" si="63"/>
        <v>8.859802610251764</v>
      </c>
      <c r="R205" s="14">
        <f t="shared" si="63"/>
        <v>8.3090443001467769</v>
      </c>
      <c r="S205" s="14" t="str">
        <f t="shared" si="63"/>
        <v/>
      </c>
      <c r="T205" s="14">
        <f t="shared" si="63"/>
        <v>8.3090230471176003</v>
      </c>
      <c r="U205" s="14">
        <f t="shared" si="63"/>
        <v>8.3089866641216741</v>
      </c>
      <c r="V205" s="14">
        <f t="shared" si="63"/>
        <v>8.308996941011296</v>
      </c>
      <c r="W205" s="14">
        <f t="shared" si="63"/>
        <v>9.7370593482891294</v>
      </c>
      <c r="X205" s="14">
        <f t="shared" si="63"/>
        <v>9.3451774981902833</v>
      </c>
      <c r="Y205" s="14">
        <f t="shared" si="63"/>
        <v>8.3075167066711657</v>
      </c>
      <c r="Z205" s="14">
        <f t="shared" si="63"/>
        <v>7.927125471850446</v>
      </c>
      <c r="AA205" s="14" t="str">
        <f t="shared" si="63"/>
        <v/>
      </c>
    </row>
    <row r="206" spans="1:27" x14ac:dyDescent="0.2">
      <c r="A206" s="8" t="s">
        <v>7</v>
      </c>
      <c r="B206" s="14">
        <f t="shared" ref="B206:AA206" si="64">+IF(B34=0,"",B99/B34)</f>
        <v>4.2489855693602596</v>
      </c>
      <c r="C206" s="14" t="str">
        <f t="shared" si="64"/>
        <v/>
      </c>
      <c r="D206" s="14" t="str">
        <f t="shared" si="64"/>
        <v/>
      </c>
      <c r="E206" s="14">
        <f t="shared" si="64"/>
        <v>12.248735981608236</v>
      </c>
      <c r="F206" s="14">
        <f t="shared" si="64"/>
        <v>12.249092766547037</v>
      </c>
      <c r="G206" s="14">
        <f t="shared" si="64"/>
        <v>5.2176880988899876</v>
      </c>
      <c r="H206" s="14">
        <f t="shared" si="64"/>
        <v>5.1833330907052213</v>
      </c>
      <c r="I206" s="14">
        <f t="shared" si="64"/>
        <v>4.2490798831385046</v>
      </c>
      <c r="J206" s="14">
        <f t="shared" si="64"/>
        <v>6.84788573395595</v>
      </c>
      <c r="K206" s="14" t="str">
        <f t="shared" si="64"/>
        <v/>
      </c>
      <c r="L206" s="14">
        <f t="shared" si="64"/>
        <v>8.4157884896959381</v>
      </c>
      <c r="M206" s="14" t="str">
        <f t="shared" si="64"/>
        <v/>
      </c>
      <c r="N206" s="14" t="str">
        <f t="shared" si="64"/>
        <v/>
      </c>
      <c r="O206" s="14" t="str">
        <f t="shared" si="64"/>
        <v/>
      </c>
      <c r="P206" s="14">
        <f t="shared" si="64"/>
        <v>12.249346363357921</v>
      </c>
      <c r="Q206" s="14">
        <f t="shared" si="64"/>
        <v>12.045325009302182</v>
      </c>
      <c r="R206" s="14">
        <f t="shared" si="64"/>
        <v>7.603279100229253</v>
      </c>
      <c r="S206" s="14">
        <f t="shared" si="64"/>
        <v>3.4297838203006248</v>
      </c>
      <c r="T206" s="14">
        <f t="shared" si="64"/>
        <v>7.4768417484313625</v>
      </c>
      <c r="U206" s="14">
        <f t="shared" si="64"/>
        <v>7.4568497284731734</v>
      </c>
      <c r="V206" s="14">
        <f t="shared" si="64"/>
        <v>12.249001641018232</v>
      </c>
      <c r="W206" s="14">
        <f t="shared" si="64"/>
        <v>4.2490679493602546</v>
      </c>
      <c r="X206" s="14" t="str">
        <f t="shared" si="64"/>
        <v/>
      </c>
      <c r="Y206" s="14">
        <f t="shared" si="64"/>
        <v>11.618985137305726</v>
      </c>
      <c r="Z206" s="14">
        <f t="shared" si="64"/>
        <v>6.8738698252537533</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1</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1</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2.3642100667883299</v>
      </c>
      <c r="C210" s="14">
        <f t="shared" si="68"/>
        <v>2.1128301960998561</v>
      </c>
      <c r="D210" s="14" t="str">
        <f t="shared" si="68"/>
        <v/>
      </c>
      <c r="E210" s="14" t="str">
        <f t="shared" si="68"/>
        <v/>
      </c>
      <c r="F210" s="14">
        <f t="shared" si="68"/>
        <v>2.3739954982076199</v>
      </c>
      <c r="G210" s="14">
        <f t="shared" si="68"/>
        <v>2.3739223182322515</v>
      </c>
      <c r="H210" s="14">
        <f t="shared" si="68"/>
        <v>2.1925067480550018</v>
      </c>
      <c r="I210" s="14">
        <f t="shared" si="68"/>
        <v>2.1481489625631154</v>
      </c>
      <c r="J210" s="14">
        <f t="shared" si="68"/>
        <v>2.3736985484846134</v>
      </c>
      <c r="K210" s="14">
        <f t="shared" si="68"/>
        <v>2.3740610584528916</v>
      </c>
      <c r="L210" s="14" t="str">
        <f t="shared" si="68"/>
        <v/>
      </c>
      <c r="M210" s="14">
        <f t="shared" si="68"/>
        <v>2.2112516943567169</v>
      </c>
      <c r="N210" s="14">
        <f t="shared" si="68"/>
        <v>2.3740919262803519</v>
      </c>
      <c r="O210" s="14" t="str">
        <f t="shared" si="68"/>
        <v/>
      </c>
      <c r="P210" s="14">
        <f t="shared" si="68"/>
        <v>2.3316803862389199</v>
      </c>
      <c r="Q210" s="14">
        <f t="shared" si="68"/>
        <v>2.3737879490340763</v>
      </c>
      <c r="R210" s="14">
        <f t="shared" si="68"/>
        <v>2.3543681625968178</v>
      </c>
      <c r="S210" s="14">
        <f t="shared" si="68"/>
        <v>2.175786520904333</v>
      </c>
      <c r="T210" s="14">
        <f t="shared" si="68"/>
        <v>2.3739916670090162</v>
      </c>
      <c r="U210" s="14" t="str">
        <f t="shared" si="68"/>
        <v/>
      </c>
      <c r="V210" s="14">
        <f t="shared" si="68"/>
        <v>2.3106450470135438</v>
      </c>
      <c r="W210" s="14">
        <f t="shared" si="68"/>
        <v>2.2370666465938771</v>
      </c>
      <c r="X210" s="14">
        <f t="shared" si="68"/>
        <v>2.3740104094057601</v>
      </c>
      <c r="Y210" s="14" t="str">
        <f t="shared" si="68"/>
        <v/>
      </c>
      <c r="Z210" s="14">
        <f t="shared" si="68"/>
        <v>2.2728936629406036</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0.28048831293804938</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0.83397799958294183</v>
      </c>
      <c r="X212" s="14">
        <f t="shared" si="70"/>
        <v>0</v>
      </c>
      <c r="Y212" s="14" t="str">
        <f t="shared" si="70"/>
        <v/>
      </c>
      <c r="Z212" s="14">
        <f t="shared" si="70"/>
        <v>6.9437077327805768E-2</v>
      </c>
      <c r="AA212" s="14" t="str">
        <f t="shared" si="70"/>
        <v/>
      </c>
    </row>
    <row r="213" spans="1:27" x14ac:dyDescent="0.2">
      <c r="A213" s="8" t="s">
        <v>14</v>
      </c>
      <c r="B213" s="14">
        <f t="shared" ref="B213:AA213" si="71">+IF(B41=0,"",B106/B41)</f>
        <v>8.3090413326369479</v>
      </c>
      <c r="C213" s="14" t="str">
        <f t="shared" si="71"/>
        <v/>
      </c>
      <c r="D213" s="14">
        <f t="shared" si="71"/>
        <v>8.3090865871999853</v>
      </c>
      <c r="E213" s="14">
        <f t="shared" si="71"/>
        <v>8.3089904587514791</v>
      </c>
      <c r="F213" s="14">
        <f t="shared" si="71"/>
        <v>8.3090065576799095</v>
      </c>
      <c r="G213" s="14">
        <f t="shared" si="71"/>
        <v>8.3090097061329473</v>
      </c>
      <c r="H213" s="14">
        <f t="shared" si="71"/>
        <v>8.3089685284608397</v>
      </c>
      <c r="I213" s="14">
        <f t="shared" si="71"/>
        <v>8.3089894076409756</v>
      </c>
      <c r="J213" s="14">
        <f t="shared" si="71"/>
        <v>8.3089943218882958</v>
      </c>
      <c r="K213" s="14">
        <f t="shared" si="71"/>
        <v>8.3090054766583084</v>
      </c>
      <c r="L213" s="14">
        <f t="shared" si="71"/>
        <v>8.3089992101479133</v>
      </c>
      <c r="M213" s="14" t="str">
        <f t="shared" si="71"/>
        <v/>
      </c>
      <c r="N213" s="14" t="str">
        <f t="shared" si="71"/>
        <v/>
      </c>
      <c r="O213" s="14" t="str">
        <f t="shared" si="71"/>
        <v/>
      </c>
      <c r="P213" s="14">
        <f t="shared" si="71"/>
        <v>8.8473302628151433</v>
      </c>
      <c r="Q213" s="14">
        <f t="shared" si="71"/>
        <v>8.3792292736777618</v>
      </c>
      <c r="R213" s="14">
        <f t="shared" si="71"/>
        <v>8.4041932270677631</v>
      </c>
      <c r="S213" s="14">
        <f t="shared" si="71"/>
        <v>9.3265725245380793</v>
      </c>
      <c r="T213" s="14">
        <f t="shared" si="71"/>
        <v>8.3090996027281872</v>
      </c>
      <c r="U213" s="14">
        <f t="shared" si="71"/>
        <v>8.3089868440313026</v>
      </c>
      <c r="V213" s="14">
        <f t="shared" si="71"/>
        <v>8.3089722912911377</v>
      </c>
      <c r="W213" s="14">
        <f t="shared" si="71"/>
        <v>8.3089667515308783</v>
      </c>
      <c r="X213" s="14" t="str">
        <f t="shared" si="71"/>
        <v/>
      </c>
      <c r="Y213" s="14">
        <f t="shared" si="71"/>
        <v>8.3089055544271577</v>
      </c>
      <c r="Z213" s="14">
        <f t="shared" si="71"/>
        <v>8.3833531220482485</v>
      </c>
      <c r="AA213" s="14" t="str">
        <f t="shared" si="71"/>
        <v/>
      </c>
    </row>
    <row r="214" spans="1:27" x14ac:dyDescent="0.2">
      <c r="A214" s="8" t="s">
        <v>15</v>
      </c>
      <c r="B214" s="14" t="str">
        <f t="shared" ref="B214:AA214" si="72">+IF(B42=0,"",B107/B42)</f>
        <v/>
      </c>
      <c r="C214" s="14" t="str">
        <f t="shared" si="72"/>
        <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8.3090105210420848</v>
      </c>
      <c r="L214" s="14" t="str">
        <f t="shared" si="72"/>
        <v/>
      </c>
      <c r="M214" s="14" t="str">
        <f t="shared" si="72"/>
        <v/>
      </c>
      <c r="N214" s="14" t="str">
        <f t="shared" si="72"/>
        <v/>
      </c>
      <c r="O214" s="14">
        <f t="shared" si="72"/>
        <v>8.3090003829950216</v>
      </c>
      <c r="P214" s="14">
        <f t="shared" si="72"/>
        <v>8.8219730941704047</v>
      </c>
      <c r="Q214" s="14" t="str">
        <f t="shared" si="72"/>
        <v/>
      </c>
      <c r="R214" s="14">
        <f t="shared" si="72"/>
        <v>8.3090054763179566</v>
      </c>
      <c r="S214" s="14" t="str">
        <f t="shared" si="72"/>
        <v/>
      </c>
      <c r="T214" s="14" t="str">
        <f t="shared" si="72"/>
        <v/>
      </c>
      <c r="U214" s="14" t="str">
        <f t="shared" si="72"/>
        <v/>
      </c>
      <c r="V214" s="14" t="str">
        <f t="shared" si="72"/>
        <v/>
      </c>
      <c r="W214" s="14" t="str">
        <f t="shared" si="72"/>
        <v/>
      </c>
      <c r="X214" s="14" t="str">
        <f t="shared" si="72"/>
        <v/>
      </c>
      <c r="Y214" s="14">
        <f t="shared" si="72"/>
        <v>8.3090011831548747</v>
      </c>
      <c r="Z214" s="14">
        <f t="shared" si="72"/>
        <v>8.3117161947212885</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f t="shared" si="73"/>
        <v>0</v>
      </c>
      <c r="Y215" s="14" t="str">
        <f t="shared" si="73"/>
        <v/>
      </c>
      <c r="Z215" s="14">
        <f t="shared" si="73"/>
        <v>0</v>
      </c>
      <c r="AA215" s="14" t="str">
        <f t="shared" si="73"/>
        <v/>
      </c>
    </row>
    <row r="216" spans="1:27" x14ac:dyDescent="0.2">
      <c r="A216" s="8" t="s">
        <v>17</v>
      </c>
      <c r="B216" s="14">
        <f t="shared" ref="B216:AA216" si="74">+IF(B44=0,"",B109/B44)</f>
        <v>2.3739992910534906</v>
      </c>
      <c r="C216" s="14" t="str">
        <f t="shared" si="74"/>
        <v/>
      </c>
      <c r="D216" s="14">
        <f t="shared" si="74"/>
        <v>2.3739976329522481</v>
      </c>
      <c r="E216" s="14" t="str">
        <f t="shared" si="74"/>
        <v/>
      </c>
      <c r="F216" s="14" t="str">
        <f t="shared" si="74"/>
        <v/>
      </c>
      <c r="G216" s="14">
        <f t="shared" si="74"/>
        <v>2.3739997915456885</v>
      </c>
      <c r="H216" s="14">
        <f t="shared" si="74"/>
        <v>2.3739967396860773</v>
      </c>
      <c r="I216" s="14">
        <f t="shared" si="74"/>
        <v>2.374019152052357</v>
      </c>
      <c r="J216" s="14">
        <f t="shared" si="74"/>
        <v>2.372799958911449</v>
      </c>
      <c r="K216" s="14">
        <f t="shared" si="74"/>
        <v>2.3739994499921089</v>
      </c>
      <c r="L216" s="14" t="str">
        <f t="shared" si="74"/>
        <v/>
      </c>
      <c r="M216" s="14" t="str">
        <f t="shared" si="74"/>
        <v/>
      </c>
      <c r="N216" s="14" t="str">
        <f t="shared" si="74"/>
        <v/>
      </c>
      <c r="O216" s="14">
        <f t="shared" si="74"/>
        <v>2.3740004208047654</v>
      </c>
      <c r="P216" s="14">
        <f t="shared" si="74"/>
        <v>2.3740276807418677</v>
      </c>
      <c r="Q216" s="14">
        <f t="shared" si="74"/>
        <v>2.3740383592700196</v>
      </c>
      <c r="R216" s="14">
        <f t="shared" si="74"/>
        <v>3.5201981385334475</v>
      </c>
      <c r="S216" s="14">
        <f t="shared" si="74"/>
        <v>2.3740137548757954</v>
      </c>
      <c r="T216" s="14">
        <f t="shared" si="74"/>
        <v>2.3740081739351622</v>
      </c>
      <c r="U216" s="14">
        <f t="shared" si="74"/>
        <v>2.374001534714357</v>
      </c>
      <c r="V216" s="14" t="str">
        <f t="shared" si="74"/>
        <v/>
      </c>
      <c r="W216" s="14" t="str">
        <f t="shared" si="74"/>
        <v/>
      </c>
      <c r="X216" s="14">
        <f t="shared" si="74"/>
        <v>9.7070248261625398</v>
      </c>
      <c r="Y216" s="14">
        <f t="shared" si="74"/>
        <v>2.3740037087060779</v>
      </c>
      <c r="Z216" s="14">
        <f t="shared" si="74"/>
        <v>2.4482930423351994</v>
      </c>
      <c r="AA216" s="14" t="str">
        <f t="shared" si="74"/>
        <v/>
      </c>
    </row>
    <row r="217" spans="1:27" x14ac:dyDescent="0.2">
      <c r="A217" s="8" t="s">
        <v>18</v>
      </c>
      <c r="B217" s="14">
        <f t="shared" ref="B217:AA217" si="75">+IF(B45=0,"",B110/B45)</f>
        <v>4.9971569229393369</v>
      </c>
      <c r="C217" s="14" t="str">
        <f t="shared" si="75"/>
        <v/>
      </c>
      <c r="D217" s="14" t="str">
        <f t="shared" si="75"/>
        <v/>
      </c>
      <c r="E217" s="14" t="str">
        <f t="shared" si="75"/>
        <v/>
      </c>
      <c r="F217" s="14" t="str">
        <f t="shared" si="75"/>
        <v/>
      </c>
      <c r="G217" s="14" t="str">
        <f t="shared" si="75"/>
        <v/>
      </c>
      <c r="H217" s="14">
        <f t="shared" si="75"/>
        <v>2.3739716728095557</v>
      </c>
      <c r="I217" s="14">
        <f t="shared" si="75"/>
        <v>2.3739736397102953</v>
      </c>
      <c r="J217" s="14" t="str">
        <f t="shared" si="75"/>
        <v/>
      </c>
      <c r="K217" s="14">
        <f t="shared" si="75"/>
        <v>2.373999091994258</v>
      </c>
      <c r="L217" s="14" t="str">
        <f t="shared" si="75"/>
        <v/>
      </c>
      <c r="M217" s="14" t="str">
        <f t="shared" si="75"/>
        <v/>
      </c>
      <c r="N217" s="14" t="str">
        <f t="shared" si="75"/>
        <v/>
      </c>
      <c r="O217" s="14" t="str">
        <f t="shared" si="75"/>
        <v/>
      </c>
      <c r="P217" s="14">
        <f t="shared" si="75"/>
        <v>2.3740536564721864</v>
      </c>
      <c r="Q217" s="14">
        <f t="shared" si="75"/>
        <v>2.3742139680928944</v>
      </c>
      <c r="R217" s="14">
        <f t="shared" si="75"/>
        <v>3.8282153664898293</v>
      </c>
      <c r="S217" s="14">
        <f t="shared" si="75"/>
        <v>2.3740093647457416</v>
      </c>
      <c r="T217" s="14" t="str">
        <f t="shared" si="75"/>
        <v/>
      </c>
      <c r="U217" s="14">
        <f t="shared" si="75"/>
        <v>4.9968964269256118</v>
      </c>
      <c r="V217" s="14">
        <f t="shared" si="75"/>
        <v>2.3740462859834497</v>
      </c>
      <c r="W217" s="14">
        <f t="shared" si="75"/>
        <v>2.3738836364586753</v>
      </c>
      <c r="X217" s="14">
        <f t="shared" si="75"/>
        <v>2.3262825656496737</v>
      </c>
      <c r="Y217" s="14" t="str">
        <f t="shared" si="75"/>
        <v/>
      </c>
      <c r="Z217" s="14">
        <f t="shared" si="75"/>
        <v>3.4974509213544578</v>
      </c>
      <c r="AA217" s="14" t="str">
        <f t="shared" si="75"/>
        <v/>
      </c>
    </row>
    <row r="218" spans="1:27" x14ac:dyDescent="0.2">
      <c r="A218" s="8" t="s">
        <v>19</v>
      </c>
      <c r="B218" s="14">
        <f t="shared" ref="B218:AA218" si="76">+IF(B46=0,"",B111/B46)</f>
        <v>1</v>
      </c>
      <c r="C218" s="14" t="str">
        <f t="shared" si="76"/>
        <v/>
      </c>
      <c r="D218" s="14">
        <f t="shared" si="76"/>
        <v>0.99994197326273659</v>
      </c>
      <c r="E218" s="14">
        <f t="shared" si="76"/>
        <v>1</v>
      </c>
      <c r="F218" s="14">
        <f t="shared" si="76"/>
        <v>1</v>
      </c>
      <c r="G218" s="14">
        <f t="shared" si="76"/>
        <v>0.99612941214096151</v>
      </c>
      <c r="H218" s="14">
        <f t="shared" si="76"/>
        <v>0.99972873343827895</v>
      </c>
      <c r="I218" s="14">
        <f t="shared" si="76"/>
        <v>1</v>
      </c>
      <c r="J218" s="14">
        <f t="shared" si="76"/>
        <v>0.99993061051703092</v>
      </c>
      <c r="K218" s="14">
        <f t="shared" si="76"/>
        <v>1</v>
      </c>
      <c r="L218" s="14" t="str">
        <f t="shared" si="76"/>
        <v/>
      </c>
      <c r="M218" s="14">
        <f t="shared" si="76"/>
        <v>0.99776160894675092</v>
      </c>
      <c r="N218" s="14">
        <f t="shared" si="76"/>
        <v>1</v>
      </c>
      <c r="O218" s="14" t="str">
        <f t="shared" si="76"/>
        <v/>
      </c>
      <c r="P218" s="14">
        <f t="shared" si="76"/>
        <v>1</v>
      </c>
      <c r="Q218" s="14">
        <f t="shared" si="76"/>
        <v>1</v>
      </c>
      <c r="R218" s="14">
        <f t="shared" si="76"/>
        <v>1</v>
      </c>
      <c r="S218" s="14" t="str">
        <f t="shared" si="76"/>
        <v/>
      </c>
      <c r="T218" s="14">
        <f t="shared" si="76"/>
        <v>1</v>
      </c>
      <c r="U218" s="14">
        <f t="shared" si="76"/>
        <v>1</v>
      </c>
      <c r="V218" s="14">
        <f t="shared" si="76"/>
        <v>1</v>
      </c>
      <c r="W218" s="14">
        <f t="shared" si="76"/>
        <v>1</v>
      </c>
      <c r="X218" s="14">
        <f t="shared" si="76"/>
        <v>0.99573690921766611</v>
      </c>
      <c r="Y218" s="14">
        <f t="shared" si="76"/>
        <v>0.99994046995331998</v>
      </c>
      <c r="Z218" s="14">
        <f t="shared" si="76"/>
        <v>0.99966080509579947</v>
      </c>
      <c r="AA218" s="14" t="str">
        <f t="shared" si="76"/>
        <v/>
      </c>
    </row>
    <row r="219" spans="1:27" x14ac:dyDescent="0.2">
      <c r="A219" s="8" t="s">
        <v>20</v>
      </c>
      <c r="B219" s="14" t="str">
        <f t="shared" ref="B219:AA219" si="77">+IF(B47=0,"",B112/B47)</f>
        <v/>
      </c>
      <c r="C219" s="14">
        <f t="shared" si="77"/>
        <v>6.8729946502532302</v>
      </c>
      <c r="D219" s="14" t="str">
        <f t="shared" si="77"/>
        <v/>
      </c>
      <c r="E219" s="14">
        <f t="shared" si="77"/>
        <v>6.8729758901556437</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t="str">
        <f t="shared" si="77"/>
        <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6.8729764155275239</v>
      </c>
      <c r="AA219" s="14" t="str">
        <f t="shared" si="77"/>
        <v/>
      </c>
    </row>
    <row r="220" spans="1:27" x14ac:dyDescent="0.2">
      <c r="A220" s="8" t="s">
        <v>21</v>
      </c>
      <c r="B220" s="14">
        <f t="shared" ref="B220:AA220" si="78">+IF(B48=0,"",B113/B48)</f>
        <v>0</v>
      </c>
      <c r="C220" s="14">
        <f t="shared" si="78"/>
        <v>0</v>
      </c>
      <c r="D220" s="14">
        <f t="shared" si="78"/>
        <v>0</v>
      </c>
      <c r="E220" s="14">
        <f t="shared" si="78"/>
        <v>0</v>
      </c>
      <c r="F220" s="14">
        <f t="shared" si="78"/>
        <v>0</v>
      </c>
      <c r="G220" s="14">
        <f t="shared" si="78"/>
        <v>0</v>
      </c>
      <c r="H220" s="14">
        <f t="shared" si="78"/>
        <v>0</v>
      </c>
      <c r="I220" s="14">
        <f t="shared" si="78"/>
        <v>0</v>
      </c>
      <c r="J220" s="14">
        <f t="shared" si="78"/>
        <v>0</v>
      </c>
      <c r="K220" s="14">
        <f t="shared" si="78"/>
        <v>0</v>
      </c>
      <c r="L220" s="14">
        <f t="shared" si="78"/>
        <v>0</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f t="shared" si="78"/>
        <v>0</v>
      </c>
      <c r="W220" s="14">
        <f t="shared" si="78"/>
        <v>0</v>
      </c>
      <c r="X220" s="14" t="str">
        <f t="shared" si="78"/>
        <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1</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1</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2.4277922477638505</v>
      </c>
      <c r="C225" s="14">
        <f t="shared" si="83"/>
        <v>2.4423174938481482</v>
      </c>
      <c r="D225" s="14">
        <f t="shared" si="83"/>
        <v>1.2417951450364764</v>
      </c>
      <c r="E225" s="14">
        <f t="shared" si="83"/>
        <v>2.1352902512120262</v>
      </c>
      <c r="F225" s="14">
        <f t="shared" si="83"/>
        <v>2.3133075501740508</v>
      </c>
      <c r="G225" s="14">
        <f t="shared" si="83"/>
        <v>2.5186487707585923</v>
      </c>
      <c r="H225" s="14">
        <f t="shared" si="83"/>
        <v>1.5075123552874212</v>
      </c>
      <c r="I225" s="14">
        <f t="shared" si="83"/>
        <v>2.3882310238351612</v>
      </c>
      <c r="J225" s="14">
        <f t="shared" si="83"/>
        <v>2.0651006122493261</v>
      </c>
      <c r="K225" s="14">
        <f t="shared" si="83"/>
        <v>2.1063383560043145</v>
      </c>
      <c r="L225" s="14">
        <f t="shared" si="83"/>
        <v>3.3811447355818167</v>
      </c>
      <c r="M225" s="14">
        <f t="shared" si="83"/>
        <v>1.430476237501479</v>
      </c>
      <c r="N225" s="14">
        <f t="shared" si="83"/>
        <v>2.2409917898211988</v>
      </c>
      <c r="O225" s="14">
        <f t="shared" si="83"/>
        <v>2.7922391896468173</v>
      </c>
      <c r="P225" s="14">
        <f t="shared" si="83"/>
        <v>2.4499664628368887</v>
      </c>
      <c r="Q225" s="14">
        <f t="shared" si="83"/>
        <v>2.2478301368787639</v>
      </c>
      <c r="R225" s="14">
        <f t="shared" si="83"/>
        <v>2.8622182625293182</v>
      </c>
      <c r="S225" s="14">
        <f t="shared" si="83"/>
        <v>2.555853963660093</v>
      </c>
      <c r="T225" s="14">
        <f t="shared" si="83"/>
        <v>1.5908807155311326</v>
      </c>
      <c r="U225" s="14">
        <f t="shared" si="83"/>
        <v>1.3358073062874731</v>
      </c>
      <c r="V225" s="14">
        <f t="shared" si="83"/>
        <v>2.3500274459574273</v>
      </c>
      <c r="W225" s="14">
        <f t="shared" si="83"/>
        <v>2.4357411874592216</v>
      </c>
      <c r="X225" s="14">
        <f t="shared" si="83"/>
        <v>1.839412644663547</v>
      </c>
      <c r="Y225" s="14">
        <f t="shared" si="83"/>
        <v>1.2795754603856679</v>
      </c>
      <c r="Z225" s="14">
        <f t="shared" si="83"/>
        <v>2.2155170684447443</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5.27</v>
      </c>
      <c r="D228" s="14" t="str">
        <f t="shared" ref="D228:AA239" si="84">+IF(D122=0,"",D68/D122*1000)</f>
        <v/>
      </c>
      <c r="E228" s="14" t="str">
        <f t="shared" si="84"/>
        <v/>
      </c>
      <c r="F228" s="14">
        <f t="shared" si="84"/>
        <v>5.27</v>
      </c>
      <c r="G228" s="14" t="str">
        <f t="shared" si="84"/>
        <v/>
      </c>
      <c r="H228" s="14">
        <f t="shared" si="84"/>
        <v>5.2699999999999987</v>
      </c>
      <c r="I228" s="14" t="str">
        <f t="shared" si="84"/>
        <v/>
      </c>
      <c r="J228" s="14" t="str">
        <f t="shared" si="84"/>
        <v/>
      </c>
      <c r="K228" s="14">
        <f t="shared" si="84"/>
        <v>5.2699999999999987</v>
      </c>
      <c r="L228" s="14" t="str">
        <f t="shared" si="84"/>
        <v/>
      </c>
      <c r="M228" s="14" t="str">
        <f t="shared" si="84"/>
        <v/>
      </c>
      <c r="N228" s="14" t="str">
        <f t="shared" si="84"/>
        <v/>
      </c>
      <c r="O228" s="14" t="str">
        <f t="shared" si="84"/>
        <v/>
      </c>
      <c r="P228" s="14">
        <f t="shared" si="84"/>
        <v>5.27</v>
      </c>
      <c r="Q228" s="14">
        <f t="shared" si="84"/>
        <v>5.27</v>
      </c>
      <c r="R228" s="14">
        <f t="shared" si="84"/>
        <v>5.2700000000000005</v>
      </c>
      <c r="S228" s="14">
        <f t="shared" si="84"/>
        <v>5.27</v>
      </c>
      <c r="T228" s="14" t="str">
        <f t="shared" si="84"/>
        <v/>
      </c>
      <c r="U228" s="14" t="str">
        <f t="shared" si="84"/>
        <v/>
      </c>
      <c r="V228" s="14">
        <f t="shared" si="84"/>
        <v>5.2699999999999987</v>
      </c>
      <c r="W228" s="14">
        <f t="shared" si="84"/>
        <v>5.27</v>
      </c>
      <c r="X228" s="14">
        <f t="shared" si="84"/>
        <v>6.53</v>
      </c>
      <c r="Y228" s="14" t="str">
        <f t="shared" si="84"/>
        <v/>
      </c>
      <c r="Z228" s="14">
        <f t="shared" si="84"/>
        <v>5.2716423763268097</v>
      </c>
      <c r="AA228" s="14" t="str">
        <f t="shared" si="84"/>
        <v/>
      </c>
    </row>
    <row r="229" spans="1:27" x14ac:dyDescent="0.2">
      <c r="A229" s="8" t="s">
        <v>4</v>
      </c>
      <c r="B229" s="14">
        <f t="shared" ref="B229" si="85">+IF(B123=0,"",B69/B123*1000)</f>
        <v>4.7625964990192626</v>
      </c>
      <c r="C229" s="14">
        <f t="shared" ref="C229:R244" si="86">+IF(C123=0,"",C69/C123*1000)</f>
        <v>5.8998909260873633</v>
      </c>
      <c r="D229" s="14">
        <f t="shared" si="86"/>
        <v>4.7423968806204391</v>
      </c>
      <c r="E229" s="14">
        <f t="shared" si="86"/>
        <v>4.5279257234990862</v>
      </c>
      <c r="F229" s="14">
        <f t="shared" si="86"/>
        <v>4.4780659357561463</v>
      </c>
      <c r="G229" s="14">
        <f t="shared" si="86"/>
        <v>4.5885312375431466</v>
      </c>
      <c r="H229" s="14">
        <f t="shared" si="86"/>
        <v>4.7359711209830611</v>
      </c>
      <c r="I229" s="14">
        <f t="shared" si="86"/>
        <v>4.4382403094106699</v>
      </c>
      <c r="J229" s="14">
        <f t="shared" si="86"/>
        <v>4.855618843753736</v>
      </c>
      <c r="K229" s="14">
        <f t="shared" si="86"/>
        <v>4.1271898796478306</v>
      </c>
      <c r="L229" s="14">
        <f t="shared" si="86"/>
        <v>5.0903362884576406</v>
      </c>
      <c r="M229" s="14">
        <f t="shared" si="86"/>
        <v>4.6078482425396565</v>
      </c>
      <c r="N229" s="14">
        <f t="shared" si="86"/>
        <v>4.4547814997558133</v>
      </c>
      <c r="O229" s="14">
        <f t="shared" si="86"/>
        <v>4.2260968831611541</v>
      </c>
      <c r="P229" s="14">
        <f t="shared" si="86"/>
        <v>4.6908848344994309</v>
      </c>
      <c r="Q229" s="14">
        <f t="shared" si="86"/>
        <v>4.7393579222933617</v>
      </c>
      <c r="R229" s="14">
        <f t="shared" si="86"/>
        <v>4.5156497787230787</v>
      </c>
      <c r="S229" s="14">
        <f t="shared" si="84"/>
        <v>5.1803848077468286</v>
      </c>
      <c r="T229" s="14">
        <f t="shared" si="84"/>
        <v>4.9386106714910074</v>
      </c>
      <c r="U229" s="14">
        <f t="shared" si="84"/>
        <v>4.79207605264431</v>
      </c>
      <c r="V229" s="14">
        <f t="shared" si="84"/>
        <v>5.0898583889315647</v>
      </c>
      <c r="W229" s="14">
        <f t="shared" si="84"/>
        <v>5.6606029327857597</v>
      </c>
      <c r="X229" s="14">
        <f t="shared" si="84"/>
        <v>6.2045762226301973</v>
      </c>
      <c r="Y229" s="14">
        <f t="shared" si="84"/>
        <v>6.4225726496730706</v>
      </c>
      <c r="Z229" s="14">
        <f t="shared" si="84"/>
        <v>4.9329220780910283</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t="str">
        <f t="shared" ref="B231" si="88">+IF(B125=0,"",B71/B125*1000)</f>
        <v/>
      </c>
      <c r="C231" s="14">
        <f t="shared" si="86"/>
        <v>5.7844769371276543</v>
      </c>
      <c r="D231" s="14">
        <f t="shared" si="84"/>
        <v>4.65977833742964</v>
      </c>
      <c r="E231" s="14" t="str">
        <f t="shared" si="84"/>
        <v/>
      </c>
      <c r="F231" s="14">
        <f t="shared" si="84"/>
        <v>4.3365031499827174</v>
      </c>
      <c r="G231" s="14">
        <f t="shared" si="84"/>
        <v>4.4499858529896308</v>
      </c>
      <c r="H231" s="14">
        <f t="shared" si="84"/>
        <v>4.6467504780322946</v>
      </c>
      <c r="I231" s="14" t="str">
        <f t="shared" si="84"/>
        <v/>
      </c>
      <c r="J231" s="14">
        <f t="shared" si="84"/>
        <v>4.6508436128135671</v>
      </c>
      <c r="K231" s="14">
        <f t="shared" si="84"/>
        <v>3.9661234553667617</v>
      </c>
      <c r="L231" s="14" t="str">
        <f t="shared" si="84"/>
        <v/>
      </c>
      <c r="M231" s="14">
        <f t="shared" si="84"/>
        <v>4.430012331328955</v>
      </c>
      <c r="N231" s="14">
        <f t="shared" si="84"/>
        <v>4.0400034894240751</v>
      </c>
      <c r="O231" s="14">
        <f t="shared" si="84"/>
        <v>3.8206136192019806</v>
      </c>
      <c r="P231" s="14">
        <f t="shared" si="84"/>
        <v>4.3199925781515809</v>
      </c>
      <c r="Q231" s="14">
        <f t="shared" si="84"/>
        <v>4.3880268717764794</v>
      </c>
      <c r="R231" s="14">
        <f t="shared" si="84"/>
        <v>4.2882776049883198</v>
      </c>
      <c r="S231" s="14" t="str">
        <f t="shared" si="84"/>
        <v/>
      </c>
      <c r="T231" s="14">
        <f t="shared" si="84"/>
        <v>4.7853609814243043</v>
      </c>
      <c r="U231" s="14">
        <f t="shared" si="84"/>
        <v>4.6996100438170423</v>
      </c>
      <c r="V231" s="14">
        <f t="shared" si="84"/>
        <v>4.8932746359369883</v>
      </c>
      <c r="W231" s="14">
        <f t="shared" si="84"/>
        <v>5.3817950249762632</v>
      </c>
      <c r="X231" s="14">
        <f t="shared" si="84"/>
        <v>5.9499998106492491</v>
      </c>
      <c r="Y231" s="14">
        <f t="shared" si="84"/>
        <v>6.4385167410371142</v>
      </c>
      <c r="Z231" s="14">
        <f t="shared" si="84"/>
        <v>4.8491177146532856</v>
      </c>
      <c r="AA231" s="14" t="str">
        <f t="shared" si="84"/>
        <v/>
      </c>
    </row>
    <row r="232" spans="1:27" x14ac:dyDescent="0.2">
      <c r="A232" s="8" t="s">
        <v>7</v>
      </c>
      <c r="B232" s="14">
        <f t="shared" ref="B232" si="89">+IF(B126=0,"",B72/B126*1000)</f>
        <v>2.2600088509106202</v>
      </c>
      <c r="C232" s="14" t="str">
        <f t="shared" si="86"/>
        <v/>
      </c>
      <c r="D232" s="14" t="str">
        <f t="shared" si="84"/>
        <v/>
      </c>
      <c r="E232" s="14">
        <f t="shared" si="84"/>
        <v>1.8600486643251581</v>
      </c>
      <c r="F232" s="14">
        <f t="shared" si="84"/>
        <v>2.449987006145415</v>
      </c>
      <c r="G232" s="14">
        <f t="shared" si="84"/>
        <v>1.6495162162777082</v>
      </c>
      <c r="H232" s="14">
        <f t="shared" si="84"/>
        <v>1.9607819609357833</v>
      </c>
      <c r="I232" s="14">
        <f t="shared" si="84"/>
        <v>3.0299948733189774</v>
      </c>
      <c r="J232" s="14">
        <f t="shared" si="84"/>
        <v>1.3908590237250187</v>
      </c>
      <c r="K232" s="14" t="str">
        <f t="shared" si="84"/>
        <v/>
      </c>
      <c r="L232" s="14">
        <f t="shared" si="84"/>
        <v>1.9300432030674599</v>
      </c>
      <c r="M232" s="14" t="str">
        <f t="shared" si="84"/>
        <v/>
      </c>
      <c r="N232" s="14" t="str">
        <f t="shared" si="84"/>
        <v/>
      </c>
      <c r="O232" s="14" t="str">
        <f t="shared" si="84"/>
        <v/>
      </c>
      <c r="P232" s="14">
        <f t="shared" si="84"/>
        <v>2.6800376593281281</v>
      </c>
      <c r="Q232" s="14">
        <f t="shared" si="84"/>
        <v>3.2021287859017056</v>
      </c>
      <c r="R232" s="14">
        <f t="shared" si="84"/>
        <v>1.6661226447903474</v>
      </c>
      <c r="S232" s="14">
        <f t="shared" si="84"/>
        <v>5.1700340037397021</v>
      </c>
      <c r="T232" s="14">
        <f t="shared" si="84"/>
        <v>1.8139622362812931</v>
      </c>
      <c r="U232" s="14">
        <f t="shared" si="84"/>
        <v>2.3254011418541953</v>
      </c>
      <c r="V232" s="14">
        <f t="shared" si="84"/>
        <v>2.1800260014427852</v>
      </c>
      <c r="W232" s="14">
        <f t="shared" si="84"/>
        <v>2.5400127334986689</v>
      </c>
      <c r="X232" s="14" t="str">
        <f t="shared" si="84"/>
        <v/>
      </c>
      <c r="Y232" s="14">
        <f t="shared" si="84"/>
        <v>4.5799406247197334</v>
      </c>
      <c r="Z232" s="14">
        <f t="shared" si="84"/>
        <v>2.0005687094400626</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1.0047458566203145</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1.0047458566203145</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v>
      </c>
      <c r="C235" s="14">
        <f t="shared" si="86"/>
        <v>1</v>
      </c>
      <c r="D235" s="14">
        <f t="shared" si="84"/>
        <v>1</v>
      </c>
      <c r="E235" s="14">
        <f t="shared" si="84"/>
        <v>1</v>
      </c>
      <c r="F235" s="14">
        <f t="shared" si="84"/>
        <v>1.0000249723892523</v>
      </c>
      <c r="G235" s="14">
        <f t="shared" si="84"/>
        <v>1.0001461231689177</v>
      </c>
      <c r="H235" s="14">
        <f t="shared" si="84"/>
        <v>1.0000000000316418</v>
      </c>
      <c r="I235" s="14">
        <f t="shared" si="84"/>
        <v>0.99997837575757553</v>
      </c>
      <c r="J235" s="14">
        <f t="shared" si="84"/>
        <v>1</v>
      </c>
      <c r="K235" s="14">
        <f t="shared" si="84"/>
        <v>1.0000000000903098</v>
      </c>
      <c r="L235" s="14">
        <f t="shared" si="84"/>
        <v>1.0001997038027655</v>
      </c>
      <c r="M235" s="14">
        <f t="shared" si="84"/>
        <v>1.0001274434899987</v>
      </c>
      <c r="N235" s="14">
        <f t="shared" si="84"/>
        <v>1.0006762435946623</v>
      </c>
      <c r="O235" s="14">
        <f t="shared" si="84"/>
        <v>1.0000000000371974</v>
      </c>
      <c r="P235" s="14">
        <f t="shared" si="84"/>
        <v>1.0000605820715478</v>
      </c>
      <c r="Q235" s="14">
        <f t="shared" si="84"/>
        <v>1.0000413687769221</v>
      </c>
      <c r="R235" s="14">
        <f t="shared" si="84"/>
        <v>1.0001345718345078</v>
      </c>
      <c r="S235" s="14">
        <f t="shared" si="84"/>
        <v>1.0003416290810703</v>
      </c>
      <c r="T235" s="14">
        <f t="shared" si="84"/>
        <v>1</v>
      </c>
      <c r="U235" s="14">
        <f t="shared" si="84"/>
        <v>1.00016776019986</v>
      </c>
      <c r="V235" s="14">
        <f t="shared" si="84"/>
        <v>1.0002226245278367</v>
      </c>
      <c r="W235" s="14">
        <f t="shared" si="84"/>
        <v>1</v>
      </c>
      <c r="X235" s="14">
        <f t="shared" si="84"/>
        <v>1.0000000002201728</v>
      </c>
      <c r="Y235" s="14" t="str">
        <f t="shared" si="84"/>
        <v/>
      </c>
      <c r="Z235" s="14">
        <f t="shared" si="84"/>
        <v>1.0000877683277205</v>
      </c>
      <c r="AA235" s="14" t="str">
        <f t="shared" si="84"/>
        <v/>
      </c>
    </row>
    <row r="236" spans="1:27" x14ac:dyDescent="0.2">
      <c r="A236" s="8" t="s">
        <v>11</v>
      </c>
      <c r="B236" s="14">
        <f t="shared" ref="B236" si="93">+IF(B130=0,"",B76/B130*1000)</f>
        <v>0.96842661604385738</v>
      </c>
      <c r="C236" s="14">
        <f t="shared" si="86"/>
        <v>0.89300010212609737</v>
      </c>
      <c r="D236" s="14" t="str">
        <f t="shared" si="84"/>
        <v/>
      </c>
      <c r="E236" s="14" t="str">
        <f t="shared" si="84"/>
        <v/>
      </c>
      <c r="F236" s="14">
        <f t="shared" si="84"/>
        <v>0.88999245752855338</v>
      </c>
      <c r="G236" s="14">
        <f t="shared" si="84"/>
        <v>0.89010454292978036</v>
      </c>
      <c r="H236" s="14">
        <f t="shared" si="84"/>
        <v>0.93301626046811947</v>
      </c>
      <c r="I236" s="14">
        <f t="shared" si="84"/>
        <v>0.89001794786919619</v>
      </c>
      <c r="J236" s="14">
        <f t="shared" si="84"/>
        <v>0.90304396265521147</v>
      </c>
      <c r="K236" s="14">
        <f t="shared" si="84"/>
        <v>0.88999474964893699</v>
      </c>
      <c r="L236" s="14" t="str">
        <f t="shared" si="84"/>
        <v/>
      </c>
      <c r="M236" s="14">
        <f t="shared" si="84"/>
        <v>0.89004379412710843</v>
      </c>
      <c r="N236" s="14">
        <f t="shared" si="84"/>
        <v>0.8900935726958612</v>
      </c>
      <c r="O236" s="14" t="str">
        <f t="shared" si="84"/>
        <v/>
      </c>
      <c r="P236" s="14">
        <f t="shared" si="84"/>
        <v>1.2014718925137413</v>
      </c>
      <c r="Q236" s="14">
        <f t="shared" si="84"/>
        <v>0.91988541581963257</v>
      </c>
      <c r="R236" s="14">
        <f t="shared" si="84"/>
        <v>0.90566531554671259</v>
      </c>
      <c r="S236" s="14">
        <f t="shared" si="84"/>
        <v>1.00529035569238</v>
      </c>
      <c r="T236" s="14">
        <f t="shared" si="84"/>
        <v>0.89009997925088769</v>
      </c>
      <c r="U236" s="14" t="str">
        <f t="shared" si="84"/>
        <v/>
      </c>
      <c r="V236" s="14">
        <f t="shared" si="84"/>
        <v>0.92489729509689778</v>
      </c>
      <c r="W236" s="14">
        <f t="shared" si="84"/>
        <v>0.89003013039300249</v>
      </c>
      <c r="X236" s="14">
        <f t="shared" si="84"/>
        <v>0.88995971045553113</v>
      </c>
      <c r="Y236" s="14" t="str">
        <f t="shared" si="84"/>
        <v/>
      </c>
      <c r="Z236" s="14">
        <f t="shared" si="84"/>
        <v>0.93352345360834976</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4.7346234205301156</v>
      </c>
      <c r="C239" s="14" t="str">
        <f t="shared" si="86"/>
        <v/>
      </c>
      <c r="D239" s="14">
        <f t="shared" si="84"/>
        <v>4.6943312460614797</v>
      </c>
      <c r="E239" s="14">
        <f t="shared" si="84"/>
        <v>4.3584842400936408</v>
      </c>
      <c r="F239" s="14">
        <f t="shared" si="84"/>
        <v>4.3576989867066178</v>
      </c>
      <c r="G239" s="14">
        <f t="shared" si="84"/>
        <v>4.6159529352479414</v>
      </c>
      <c r="H239" s="14">
        <f t="shared" si="84"/>
        <v>4.6444264292656685</v>
      </c>
      <c r="I239" s="14">
        <f t="shared" si="84"/>
        <v>4.2605886147546439</v>
      </c>
      <c r="J239" s="14">
        <f t="shared" si="84"/>
        <v>4.6639069204103727</v>
      </c>
      <c r="K239" s="14">
        <f t="shared" si="84"/>
        <v>3.7599972016622507</v>
      </c>
      <c r="L239" s="14">
        <f t="shared" si="84"/>
        <v>4.8725627497555779</v>
      </c>
      <c r="M239" s="14" t="str">
        <f t="shared" si="84"/>
        <v/>
      </c>
      <c r="N239" s="14" t="str">
        <f t="shared" si="84"/>
        <v/>
      </c>
      <c r="O239" s="14" t="str">
        <f t="shared" si="84"/>
        <v/>
      </c>
      <c r="P239" s="14">
        <f t="shared" si="84"/>
        <v>4.3200003421793483</v>
      </c>
      <c r="Q239" s="14">
        <f t="shared" si="84"/>
        <v>4.4645796295763258</v>
      </c>
      <c r="R239" s="14">
        <f t="shared" si="84"/>
        <v>4.2912836018838387</v>
      </c>
      <c r="S239" s="14">
        <f t="shared" si="84"/>
        <v>4.9806453477825157</v>
      </c>
      <c r="T239" s="14">
        <f t="shared" si="84"/>
        <v>4.8209129440489509</v>
      </c>
      <c r="U239" s="14">
        <f t="shared" si="84"/>
        <v>4.6999647217469827</v>
      </c>
      <c r="V239" s="14">
        <f t="shared" si="84"/>
        <v>4.8899850131119464</v>
      </c>
      <c r="W239" s="14">
        <f t="shared" si="84"/>
        <v>5.379665502527665</v>
      </c>
      <c r="X239" s="14" t="str">
        <f t="shared" si="84"/>
        <v/>
      </c>
      <c r="Y239" s="14">
        <f t="shared" ref="D239:AA251" si="97">+IF(Y133=0,"",Y79/Y133*1000)</f>
        <v>6.5221697444572193</v>
      </c>
      <c r="Z239" s="14">
        <f t="shared" si="97"/>
        <v>4.5146800570084658</v>
      </c>
      <c r="AA239" s="14" t="str">
        <f t="shared" si="97"/>
        <v/>
      </c>
    </row>
    <row r="240" spans="1:27" x14ac:dyDescent="0.2">
      <c r="A240" s="8" t="s">
        <v>15</v>
      </c>
      <c r="B240" s="14" t="str">
        <f t="shared" ref="B240" si="98">+IF(B134=0,"",B80/B134*1000)</f>
        <v/>
      </c>
      <c r="C240" s="14" t="str">
        <f t="shared" si="86"/>
        <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26.839977666348592</v>
      </c>
      <c r="L240" s="14" t="str">
        <f t="shared" si="97"/>
        <v/>
      </c>
      <c r="M240" s="14" t="str">
        <f t="shared" si="97"/>
        <v/>
      </c>
      <c r="N240" s="14" t="str">
        <f t="shared" si="97"/>
        <v/>
      </c>
      <c r="O240" s="14">
        <f t="shared" si="97"/>
        <v>27.679999658530086</v>
      </c>
      <c r="P240" s="14">
        <f t="shared" si="97"/>
        <v>26.660000105404769</v>
      </c>
      <c r="Q240" s="14" t="str">
        <f t="shared" si="97"/>
        <v/>
      </c>
      <c r="R240" s="14">
        <f t="shared" si="97"/>
        <v>27.379999236277555</v>
      </c>
      <c r="S240" s="14" t="str">
        <f t="shared" si="97"/>
        <v/>
      </c>
      <c r="T240" s="14" t="str">
        <f t="shared" si="97"/>
        <v/>
      </c>
      <c r="U240" s="14" t="str">
        <f t="shared" si="97"/>
        <v/>
      </c>
      <c r="V240" s="14" t="str">
        <f t="shared" si="97"/>
        <v/>
      </c>
      <c r="W240" s="14" t="str">
        <f t="shared" si="97"/>
        <v/>
      </c>
      <c r="X240" s="14" t="str">
        <f t="shared" si="97"/>
        <v/>
      </c>
      <c r="Y240" s="14">
        <f t="shared" si="97"/>
        <v>27.330000656430254</v>
      </c>
      <c r="Z240" s="14">
        <f t="shared" si="97"/>
        <v>27.36604980579979</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4.6932878213089628</v>
      </c>
      <c r="C242" s="14" t="str">
        <f t="shared" si="86"/>
        <v/>
      </c>
      <c r="D242" s="14">
        <f t="shared" si="97"/>
        <v>4.5699840896924426</v>
      </c>
      <c r="E242" s="14" t="str">
        <f t="shared" si="97"/>
        <v/>
      </c>
      <c r="F242" s="14" t="str">
        <f t="shared" si="97"/>
        <v/>
      </c>
      <c r="G242" s="14">
        <f t="shared" si="97"/>
        <v>4.4499969398738299</v>
      </c>
      <c r="H242" s="14">
        <f t="shared" si="97"/>
        <v>4.5904789234813128</v>
      </c>
      <c r="I242" s="14">
        <f t="shared" si="97"/>
        <v>4.3020916952103203</v>
      </c>
      <c r="J242" s="14">
        <f t="shared" si="97"/>
        <v>4.7571000025809838</v>
      </c>
      <c r="K242" s="14">
        <f t="shared" si="97"/>
        <v>3.7600006488326421</v>
      </c>
      <c r="L242" s="14" t="str">
        <f t="shared" si="97"/>
        <v/>
      </c>
      <c r="M242" s="14" t="str">
        <f t="shared" si="97"/>
        <v/>
      </c>
      <c r="N242" s="14" t="str">
        <f t="shared" si="97"/>
        <v/>
      </c>
      <c r="O242" s="14">
        <f t="shared" si="97"/>
        <v>3.848100821431927</v>
      </c>
      <c r="P242" s="14">
        <f t="shared" si="97"/>
        <v>4.6888304389797435</v>
      </c>
      <c r="Q242" s="14">
        <f t="shared" si="97"/>
        <v>4.6018899818959298</v>
      </c>
      <c r="R242" s="14">
        <f t="shared" si="97"/>
        <v>4.498639651503118</v>
      </c>
      <c r="S242" s="14">
        <f t="shared" si="97"/>
        <v>4.964038289467152</v>
      </c>
      <c r="T242" s="14">
        <f t="shared" si="97"/>
        <v>4.8636538922317261</v>
      </c>
      <c r="U242" s="14">
        <f t="shared" si="97"/>
        <v>4.7028303232033535</v>
      </c>
      <c r="V242" s="14" t="str">
        <f t="shared" si="97"/>
        <v/>
      </c>
      <c r="W242" s="14" t="str">
        <f t="shared" si="97"/>
        <v/>
      </c>
      <c r="X242" s="14">
        <f t="shared" si="97"/>
        <v>5.2320035760856411</v>
      </c>
      <c r="Y242" s="14">
        <f t="shared" si="97"/>
        <v>6.1307473670746422</v>
      </c>
      <c r="Z242" s="14">
        <f t="shared" si="97"/>
        <v>4.614465920664375</v>
      </c>
      <c r="AA242" s="14" t="str">
        <f t="shared" si="97"/>
        <v/>
      </c>
    </row>
    <row r="243" spans="1:27" x14ac:dyDescent="0.2">
      <c r="A243" s="8" t="s">
        <v>18</v>
      </c>
      <c r="B243" s="14">
        <f t="shared" ref="B243" si="101">+IF(B137=0,"",B83/B137*1000)</f>
        <v>6.45</v>
      </c>
      <c r="C243" s="14" t="str">
        <f t="shared" si="86"/>
        <v/>
      </c>
      <c r="D243" s="14" t="str">
        <f t="shared" si="97"/>
        <v/>
      </c>
      <c r="E243" s="14" t="str">
        <f t="shared" si="97"/>
        <v/>
      </c>
      <c r="F243" s="14" t="str">
        <f t="shared" si="97"/>
        <v/>
      </c>
      <c r="G243" s="14" t="str">
        <f t="shared" si="97"/>
        <v/>
      </c>
      <c r="H243" s="14">
        <f t="shared" si="97"/>
        <v>6.4499999999999993</v>
      </c>
      <c r="I243" s="14">
        <f t="shared" si="97"/>
        <v>6.450000000000002</v>
      </c>
      <c r="J243" s="14" t="str">
        <f t="shared" si="97"/>
        <v/>
      </c>
      <c r="K243" s="14">
        <f t="shared" si="97"/>
        <v>6.45</v>
      </c>
      <c r="L243" s="14" t="str">
        <f t="shared" si="97"/>
        <v/>
      </c>
      <c r="M243" s="14" t="str">
        <f t="shared" si="97"/>
        <v/>
      </c>
      <c r="N243" s="14" t="str">
        <f t="shared" si="97"/>
        <v/>
      </c>
      <c r="O243" s="14" t="str">
        <f t="shared" si="97"/>
        <v/>
      </c>
      <c r="P243" s="14">
        <f t="shared" si="97"/>
        <v>6.4500000000000011</v>
      </c>
      <c r="Q243" s="14">
        <f t="shared" si="97"/>
        <v>6.45</v>
      </c>
      <c r="R243" s="14">
        <f t="shared" si="97"/>
        <v>6.4499999999999993</v>
      </c>
      <c r="S243" s="14">
        <f t="shared" si="97"/>
        <v>6.45</v>
      </c>
      <c r="T243" s="14" t="str">
        <f t="shared" si="97"/>
        <v/>
      </c>
      <c r="U243" s="14">
        <f t="shared" si="97"/>
        <v>6.45</v>
      </c>
      <c r="V243" s="14">
        <f t="shared" si="97"/>
        <v>6.45</v>
      </c>
      <c r="W243" s="14">
        <f t="shared" si="97"/>
        <v>6.45</v>
      </c>
      <c r="X243" s="14">
        <f t="shared" si="97"/>
        <v>6.4500000000000011</v>
      </c>
      <c r="Y243" s="14" t="str">
        <f t="shared" si="97"/>
        <v/>
      </c>
      <c r="Z243" s="14">
        <f t="shared" si="97"/>
        <v>6.4499999999999993</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3.7999792939551731</v>
      </c>
      <c r="D245" s="14" t="str">
        <f t="shared" si="97"/>
        <v/>
      </c>
      <c r="E245" s="14">
        <f t="shared" si="97"/>
        <v>1.279251242877198</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t="str">
        <f t="shared" si="97"/>
        <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1.3505725525022838</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2.4564989563921888</v>
      </c>
      <c r="C251" s="14">
        <f t="shared" si="104"/>
        <v>1.9709651292749175</v>
      </c>
      <c r="D251" s="14">
        <f t="shared" si="97"/>
        <v>3.1848888633096251</v>
      </c>
      <c r="E251" s="14">
        <f t="shared" si="97"/>
        <v>4.021958768859208</v>
      </c>
      <c r="F251" s="14">
        <f t="shared" si="97"/>
        <v>3.2674312774240222</v>
      </c>
      <c r="G251" s="14">
        <f t="shared" ref="G251:AA251" si="111">+IF(G145=0,"",G91/G145*1000)</f>
        <v>2.2723715840330652</v>
      </c>
      <c r="H251" s="14">
        <f t="shared" si="111"/>
        <v>2.7211084892626838</v>
      </c>
      <c r="I251" s="14">
        <f t="shared" si="111"/>
        <v>2.784635905820247</v>
      </c>
      <c r="J251" s="14">
        <f t="shared" si="111"/>
        <v>1.4899558512478963</v>
      </c>
      <c r="K251" s="14">
        <f t="shared" si="111"/>
        <v>1.785378844681631</v>
      </c>
      <c r="L251" s="14">
        <f t="shared" si="111"/>
        <v>4.7374602955948513</v>
      </c>
      <c r="M251" s="14">
        <f t="shared" si="111"/>
        <v>1.2736822112015922</v>
      </c>
      <c r="N251" s="14">
        <f t="shared" si="111"/>
        <v>1.4168571300623087</v>
      </c>
      <c r="O251" s="14">
        <f t="shared" si="111"/>
        <v>3.7328632561827013</v>
      </c>
      <c r="P251" s="14">
        <f t="shared" si="111"/>
        <v>2.1138279594014118</v>
      </c>
      <c r="Q251" s="14">
        <f t="shared" si="111"/>
        <v>2.1756343733741108</v>
      </c>
      <c r="R251" s="14">
        <f t="shared" si="111"/>
        <v>2.3327933688182108</v>
      </c>
      <c r="S251" s="14">
        <f t="shared" si="111"/>
        <v>2.6966381912966555</v>
      </c>
      <c r="T251" s="14">
        <f t="shared" si="111"/>
        <v>2.3239232517933477</v>
      </c>
      <c r="U251" s="14">
        <f t="shared" si="111"/>
        <v>4.4867726433976189</v>
      </c>
      <c r="V251" s="14">
        <f t="shared" si="111"/>
        <v>2.4040946693642122</v>
      </c>
      <c r="W251" s="14">
        <f t="shared" si="111"/>
        <v>1.9740315315121679</v>
      </c>
      <c r="X251" s="14">
        <f t="shared" si="111"/>
        <v>0.91702767179346578</v>
      </c>
      <c r="Y251" s="14">
        <f t="shared" si="111"/>
        <v>6.3869038323149612</v>
      </c>
      <c r="Z251" s="14">
        <f t="shared" si="111"/>
        <v>2.2928922465889467</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workbookViewId="0"/>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4">
        <v>0</v>
      </c>
      <c r="C3" s="34">
        <v>0</v>
      </c>
      <c r="D3" s="34">
        <v>0</v>
      </c>
      <c r="E3" s="34">
        <v>0</v>
      </c>
      <c r="F3" s="34">
        <v>0</v>
      </c>
      <c r="G3" s="34">
        <v>0</v>
      </c>
      <c r="H3" s="34">
        <v>0</v>
      </c>
      <c r="I3" s="34">
        <v>0</v>
      </c>
      <c r="J3" s="34">
        <v>0</v>
      </c>
      <c r="K3" s="34">
        <v>0</v>
      </c>
      <c r="L3" s="34">
        <v>0</v>
      </c>
      <c r="M3" s="34">
        <v>0</v>
      </c>
      <c r="N3" s="34">
        <v>0</v>
      </c>
      <c r="O3" s="34">
        <v>0</v>
      </c>
      <c r="P3" s="34">
        <v>0</v>
      </c>
      <c r="Q3" s="34">
        <v>0</v>
      </c>
      <c r="R3" s="34">
        <v>0</v>
      </c>
      <c r="S3" s="34">
        <v>0</v>
      </c>
      <c r="T3" s="34">
        <v>0</v>
      </c>
      <c r="U3" s="34">
        <v>0</v>
      </c>
      <c r="V3" s="34">
        <v>0</v>
      </c>
      <c r="W3" s="34">
        <v>0</v>
      </c>
      <c r="X3" s="34">
        <v>0</v>
      </c>
      <c r="Y3" s="34">
        <v>0</v>
      </c>
      <c r="Z3" s="2">
        <f t="shared" ref="Z3:Z25" si="0">SUM(B3:Y3)</f>
        <v>0</v>
      </c>
    </row>
    <row r="4" spans="1:26" x14ac:dyDescent="0.2">
      <c r="A4" t="s">
        <v>4</v>
      </c>
      <c r="B4" s="34">
        <v>3107.8001225585936</v>
      </c>
      <c r="C4" s="34">
        <v>4957.5374589843768</v>
      </c>
      <c r="D4" s="34">
        <v>0.70382385253906254</v>
      </c>
      <c r="E4" s="34">
        <v>1232.0118361206055</v>
      </c>
      <c r="F4" s="34">
        <v>3555.5620170898433</v>
      </c>
      <c r="G4" s="34">
        <v>591.71443066406243</v>
      </c>
      <c r="H4" s="34">
        <v>1089.2749413452148</v>
      </c>
      <c r="I4" s="34">
        <v>1826.4772539062496</v>
      </c>
      <c r="J4" s="34">
        <v>76.073376953125006</v>
      </c>
      <c r="K4" s="34">
        <v>655.09402239990231</v>
      </c>
      <c r="L4" s="34">
        <v>2339.6328671874999</v>
      </c>
      <c r="M4" s="34">
        <v>275.26593421268478</v>
      </c>
      <c r="N4" s="34">
        <v>304.9944375</v>
      </c>
      <c r="O4" s="34">
        <v>1076.8779077148438</v>
      </c>
      <c r="P4" s="34">
        <v>2781.4187304687498</v>
      </c>
      <c r="Q4" s="34">
        <v>2170.7193925781253</v>
      </c>
      <c r="R4" s="34">
        <v>10093.513430664065</v>
      </c>
      <c r="S4" s="34">
        <v>7871.9264648437502</v>
      </c>
      <c r="T4" s="34">
        <v>287.57140429687502</v>
      </c>
      <c r="U4" s="34">
        <v>1329.4982675781253</v>
      </c>
      <c r="V4" s="34">
        <v>3958.2204482421871</v>
      </c>
      <c r="W4" s="34">
        <v>4126.9300624999996</v>
      </c>
      <c r="X4" s="34">
        <v>42.637265380859375</v>
      </c>
      <c r="Y4" s="34">
        <v>159.74614013671874</v>
      </c>
      <c r="Z4" s="2">
        <f t="shared" si="0"/>
        <v>53911.202037179006</v>
      </c>
    </row>
    <row r="5" spans="1:26" x14ac:dyDescent="0.2">
      <c r="A5" t="s">
        <v>5</v>
      </c>
      <c r="B5" s="34">
        <v>0</v>
      </c>
      <c r="C5" s="34">
        <v>0</v>
      </c>
      <c r="D5" s="34">
        <v>0</v>
      </c>
      <c r="E5" s="34">
        <v>0</v>
      </c>
      <c r="F5" s="34">
        <v>0</v>
      </c>
      <c r="G5" s="34">
        <v>0</v>
      </c>
      <c r="H5" s="34">
        <v>0</v>
      </c>
      <c r="I5" s="34">
        <v>0</v>
      </c>
      <c r="J5" s="34">
        <v>0</v>
      </c>
      <c r="K5" s="34">
        <v>0</v>
      </c>
      <c r="L5" s="34">
        <v>0</v>
      </c>
      <c r="M5" s="34">
        <v>0</v>
      </c>
      <c r="N5" s="34">
        <v>0</v>
      </c>
      <c r="O5" s="34">
        <v>0</v>
      </c>
      <c r="P5" s="34">
        <v>0</v>
      </c>
      <c r="Q5" s="34">
        <v>0</v>
      </c>
      <c r="R5" s="34">
        <v>0</v>
      </c>
      <c r="S5" s="34">
        <v>0</v>
      </c>
      <c r="T5" s="34">
        <v>0</v>
      </c>
      <c r="U5" s="34">
        <v>0</v>
      </c>
      <c r="V5" s="34">
        <v>0</v>
      </c>
      <c r="W5" s="34">
        <v>0</v>
      </c>
      <c r="X5" s="34">
        <v>0</v>
      </c>
      <c r="Y5" s="34">
        <v>0</v>
      </c>
      <c r="Z5" s="2">
        <f t="shared" si="0"/>
        <v>0</v>
      </c>
    </row>
    <row r="6" spans="1:26" x14ac:dyDescent="0.2">
      <c r="A6" t="s">
        <v>6</v>
      </c>
      <c r="B6" s="34">
        <v>0</v>
      </c>
      <c r="C6" s="34">
        <v>579.12586171722421</v>
      </c>
      <c r="D6" s="34">
        <v>246.2660007324219</v>
      </c>
      <c r="E6" s="34">
        <v>0</v>
      </c>
      <c r="F6" s="34">
        <v>5.2412050704956048</v>
      </c>
      <c r="G6" s="34">
        <v>10.919421874999999</v>
      </c>
      <c r="H6" s="34">
        <v>269.65511450958263</v>
      </c>
      <c r="I6" s="34">
        <v>0</v>
      </c>
      <c r="J6" s="34">
        <v>533.324197631836</v>
      </c>
      <c r="K6" s="34">
        <v>213.07003553771969</v>
      </c>
      <c r="L6" s="34">
        <v>0</v>
      </c>
      <c r="M6" s="34">
        <v>0.75372413921356207</v>
      </c>
      <c r="N6" s="34">
        <v>4.8803060073852542</v>
      </c>
      <c r="O6" s="34">
        <v>399.53445590209964</v>
      </c>
      <c r="P6" s="34">
        <v>150.84258525085454</v>
      </c>
      <c r="Q6" s="34">
        <v>323.76861683654778</v>
      </c>
      <c r="R6" s="34">
        <v>430.95075073242185</v>
      </c>
      <c r="S6" s="34">
        <v>0</v>
      </c>
      <c r="T6" s="34">
        <v>1360.2436910705574</v>
      </c>
      <c r="U6" s="34">
        <v>878.23917883300771</v>
      </c>
      <c r="V6" s="34">
        <v>228.94483203125</v>
      </c>
      <c r="W6" s="34">
        <v>228.84330668640135</v>
      </c>
      <c r="X6" s="34">
        <v>1.7499742736816408</v>
      </c>
      <c r="Y6" s="34">
        <v>690.66548046874993</v>
      </c>
      <c r="Z6" s="2">
        <f t="shared" si="0"/>
        <v>6557.0187393064516</v>
      </c>
    </row>
    <row r="7" spans="1:26" x14ac:dyDescent="0.2">
      <c r="A7" t="s">
        <v>7</v>
      </c>
      <c r="B7" s="34">
        <v>78.924304687499998</v>
      </c>
      <c r="C7" s="34">
        <v>0</v>
      </c>
      <c r="D7" s="34">
        <v>0</v>
      </c>
      <c r="E7" s="34">
        <v>223.7122067565918</v>
      </c>
      <c r="F7" s="34">
        <v>169.61479492187502</v>
      </c>
      <c r="G7" s="34">
        <v>365.08827441406243</v>
      </c>
      <c r="H7" s="34">
        <v>2091.6141090087895</v>
      </c>
      <c r="I7" s="34">
        <v>128.65153125000001</v>
      </c>
      <c r="J7" s="34">
        <v>1444.1781220703124</v>
      </c>
      <c r="K7" s="34">
        <v>0</v>
      </c>
      <c r="L7" s="34">
        <v>736.02306250000004</v>
      </c>
      <c r="M7" s="34">
        <v>0</v>
      </c>
      <c r="N7" s="34">
        <v>0</v>
      </c>
      <c r="O7" s="34">
        <v>0</v>
      </c>
      <c r="P7" s="34">
        <v>209.99109374999998</v>
      </c>
      <c r="Q7" s="34">
        <v>789.44631152343732</v>
      </c>
      <c r="R7" s="34">
        <v>2496.6079279785154</v>
      </c>
      <c r="S7" s="34">
        <v>214.32090625000001</v>
      </c>
      <c r="T7" s="34">
        <v>4124.0040078125003</v>
      </c>
      <c r="U7" s="34">
        <v>922.77373876953118</v>
      </c>
      <c r="V7" s="34">
        <v>34.50840625</v>
      </c>
      <c r="W7" s="34">
        <v>223.41301562500001</v>
      </c>
      <c r="X7" s="34">
        <v>0</v>
      </c>
      <c r="Y7" s="34">
        <v>120.279453125</v>
      </c>
      <c r="Z7" s="2">
        <f t="shared" si="0"/>
        <v>14373.151266693114</v>
      </c>
    </row>
    <row r="8" spans="1:26" x14ac:dyDescent="0.2">
      <c r="A8" t="s">
        <v>8</v>
      </c>
      <c r="B8" s="34">
        <v>0</v>
      </c>
      <c r="C8" s="34">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0</v>
      </c>
      <c r="X8" s="34">
        <v>0</v>
      </c>
      <c r="Y8" s="34">
        <v>0</v>
      </c>
      <c r="Z8" s="2">
        <f t="shared" si="0"/>
        <v>0</v>
      </c>
    </row>
    <row r="9" spans="1:26" x14ac:dyDescent="0.2">
      <c r="A9" t="s">
        <v>9</v>
      </c>
      <c r="B9" s="34">
        <v>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2">
        <f t="shared" si="0"/>
        <v>0</v>
      </c>
    </row>
    <row r="10" spans="1:26" x14ac:dyDescent="0.2">
      <c r="A10" t="s">
        <v>10</v>
      </c>
      <c r="B10" s="34">
        <v>0</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2">
        <f t="shared" si="0"/>
        <v>0</v>
      </c>
    </row>
    <row r="11" spans="1:26" x14ac:dyDescent="0.2">
      <c r="A11" t="s">
        <v>11</v>
      </c>
      <c r="B11" s="34">
        <v>0</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2">
        <f t="shared" si="0"/>
        <v>0</v>
      </c>
    </row>
    <row r="12" spans="1:26" x14ac:dyDescent="0.2">
      <c r="A12" t="s">
        <v>12</v>
      </c>
      <c r="B12" s="34">
        <v>0</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2">
        <f t="shared" si="0"/>
        <v>0</v>
      </c>
    </row>
    <row r="13" spans="1:26" x14ac:dyDescent="0.2">
      <c r="A13" t="s">
        <v>13</v>
      </c>
      <c r="B13" s="34">
        <v>0</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2">
        <f t="shared" si="0"/>
        <v>0</v>
      </c>
    </row>
    <row r="14" spans="1:26" x14ac:dyDescent="0.2">
      <c r="A14" t="s">
        <v>14</v>
      </c>
      <c r="B14" s="34">
        <v>81.907650390624994</v>
      </c>
      <c r="C14" s="34">
        <v>0</v>
      </c>
      <c r="D14" s="34">
        <v>376.45353833007817</v>
      </c>
      <c r="E14" s="34">
        <v>723.86630710220345</v>
      </c>
      <c r="F14" s="34">
        <v>155.62896323394781</v>
      </c>
      <c r="G14" s="34">
        <v>3115.0733557128906</v>
      </c>
      <c r="H14" s="34">
        <v>2004.3820534057625</v>
      </c>
      <c r="I14" s="34">
        <v>368.79819177246094</v>
      </c>
      <c r="J14" s="34">
        <v>47.207942504882816</v>
      </c>
      <c r="K14" s="34">
        <v>57.343618478775028</v>
      </c>
      <c r="L14" s="34">
        <v>856.07530249023444</v>
      </c>
      <c r="M14" s="34">
        <v>0</v>
      </c>
      <c r="N14" s="34">
        <v>0</v>
      </c>
      <c r="O14" s="34">
        <v>0</v>
      </c>
      <c r="P14" s="34">
        <v>283.50868455123896</v>
      </c>
      <c r="Q14" s="34">
        <v>540.85078012847907</v>
      </c>
      <c r="R14" s="34">
        <v>6634.9477343292201</v>
      </c>
      <c r="S14" s="34">
        <v>318.07577636718747</v>
      </c>
      <c r="T14" s="34">
        <v>170.12376699829107</v>
      </c>
      <c r="U14" s="34">
        <v>583.47422760009761</v>
      </c>
      <c r="V14" s="34">
        <v>0.5560582885742188</v>
      </c>
      <c r="W14" s="34">
        <v>381.61630566406245</v>
      </c>
      <c r="X14" s="34">
        <v>0</v>
      </c>
      <c r="Y14" s="34">
        <v>111.7488172607422</v>
      </c>
      <c r="Z14" s="2">
        <f t="shared" si="0"/>
        <v>16811.639074609753</v>
      </c>
    </row>
    <row r="15" spans="1:26" x14ac:dyDescent="0.2">
      <c r="A15" t="s">
        <v>15</v>
      </c>
      <c r="B15" s="34">
        <v>0</v>
      </c>
      <c r="C15" s="34">
        <v>0</v>
      </c>
      <c r="D15" s="34">
        <v>0</v>
      </c>
      <c r="E15" s="34">
        <v>0</v>
      </c>
      <c r="F15" s="34">
        <v>0</v>
      </c>
      <c r="G15" s="34">
        <v>0</v>
      </c>
      <c r="H15" s="34">
        <v>0</v>
      </c>
      <c r="I15" s="34">
        <v>0</v>
      </c>
      <c r="J15" s="34">
        <v>0</v>
      </c>
      <c r="K15" s="34">
        <v>0.52285925292968749</v>
      </c>
      <c r="L15" s="34">
        <v>0</v>
      </c>
      <c r="M15" s="34">
        <v>0</v>
      </c>
      <c r="N15" s="34">
        <v>0</v>
      </c>
      <c r="O15" s="34">
        <v>0.95216106367111208</v>
      </c>
      <c r="P15" s="34">
        <v>4.4239812850952145E-2</v>
      </c>
      <c r="Q15" s="34">
        <v>0</v>
      </c>
      <c r="R15" s="34">
        <v>8.0403735351562506</v>
      </c>
      <c r="S15" s="34">
        <v>0</v>
      </c>
      <c r="T15" s="34">
        <v>0</v>
      </c>
      <c r="U15" s="34">
        <v>0</v>
      </c>
      <c r="V15" s="34">
        <v>0</v>
      </c>
      <c r="W15" s="34">
        <v>0</v>
      </c>
      <c r="X15" s="34">
        <v>0</v>
      </c>
      <c r="Y15" s="34">
        <v>2.9069406738281249</v>
      </c>
      <c r="Z15" s="2">
        <f t="shared" si="0"/>
        <v>12.466574338436127</v>
      </c>
    </row>
    <row r="16" spans="1:26" x14ac:dyDescent="0.2">
      <c r="A16" t="s">
        <v>16</v>
      </c>
      <c r="B16" s="34">
        <v>0</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2">
        <f t="shared" si="0"/>
        <v>0</v>
      </c>
    </row>
    <row r="17" spans="1:26" x14ac:dyDescent="0.2">
      <c r="A17" t="s">
        <v>17</v>
      </c>
      <c r="B17" s="34">
        <v>417.65098242187503</v>
      </c>
      <c r="C17" s="34">
        <v>0</v>
      </c>
      <c r="D17" s="34">
        <v>0.59515759277343749</v>
      </c>
      <c r="E17" s="34">
        <v>0</v>
      </c>
      <c r="F17" s="34">
        <v>0</v>
      </c>
      <c r="G17" s="34">
        <v>0.43702230834960937</v>
      </c>
      <c r="H17" s="34">
        <v>50.651048461914066</v>
      </c>
      <c r="I17" s="34">
        <v>9.7524401855468756</v>
      </c>
      <c r="J17" s="34">
        <v>293.97361816406249</v>
      </c>
      <c r="K17" s="34">
        <v>66.351912612915015</v>
      </c>
      <c r="L17" s="34">
        <v>0</v>
      </c>
      <c r="M17" s="34">
        <v>0</v>
      </c>
      <c r="N17" s="34">
        <v>0</v>
      </c>
      <c r="O17" s="34">
        <v>826.38896093750009</v>
      </c>
      <c r="P17" s="34">
        <v>28.910355468750002</v>
      </c>
      <c r="Q17" s="34">
        <v>110.07542321777345</v>
      </c>
      <c r="R17" s="34">
        <v>402.91550024414062</v>
      </c>
      <c r="S17" s="34">
        <v>5.7642631835937497</v>
      </c>
      <c r="T17" s="34">
        <v>1196.6426444702151</v>
      </c>
      <c r="U17" s="34">
        <v>3865.4996607513417</v>
      </c>
      <c r="V17" s="34">
        <v>0</v>
      </c>
      <c r="W17" s="34">
        <v>0</v>
      </c>
      <c r="X17" s="34">
        <v>20.678562522888182</v>
      </c>
      <c r="Y17" s="34">
        <v>7.1682138671875002</v>
      </c>
      <c r="Z17" s="2">
        <f t="shared" si="0"/>
        <v>7303.4557664108279</v>
      </c>
    </row>
    <row r="18" spans="1:26" x14ac:dyDescent="0.2">
      <c r="A18" t="s">
        <v>18</v>
      </c>
      <c r="B18" s="34">
        <v>0</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2">
        <f t="shared" si="0"/>
        <v>0</v>
      </c>
    </row>
    <row r="19" spans="1:26" x14ac:dyDescent="0.2">
      <c r="A19" t="s">
        <v>19</v>
      </c>
      <c r="B19" s="34">
        <v>0</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2">
        <f t="shared" si="0"/>
        <v>0</v>
      </c>
    </row>
    <row r="20" spans="1:26" x14ac:dyDescent="0.2">
      <c r="A20" t="s">
        <v>20</v>
      </c>
      <c r="B20" s="34">
        <v>0</v>
      </c>
      <c r="C20" s="34">
        <v>13.976785156249999</v>
      </c>
      <c r="D20" s="34">
        <v>0</v>
      </c>
      <c r="E20" s="34">
        <v>480.00743164062499</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2">
        <f t="shared" si="0"/>
        <v>493.98421679687499</v>
      </c>
    </row>
    <row r="21" spans="1:26" x14ac:dyDescent="0.2">
      <c r="A21" t="s">
        <v>21</v>
      </c>
      <c r="B21" s="34">
        <v>0</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2">
        <f t="shared" si="0"/>
        <v>0</v>
      </c>
    </row>
    <row r="22" spans="1:26" x14ac:dyDescent="0.2">
      <c r="A22" t="s">
        <v>22</v>
      </c>
      <c r="B22" s="34">
        <v>0</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2">
        <f t="shared" si="0"/>
        <v>0</v>
      </c>
    </row>
    <row r="23" spans="1:26" x14ac:dyDescent="0.2">
      <c r="A23" t="s">
        <v>23</v>
      </c>
      <c r="B23" s="34">
        <v>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2">
        <f t="shared" si="0"/>
        <v>0</v>
      </c>
    </row>
    <row r="24" spans="1:26" x14ac:dyDescent="0.2">
      <c r="A24" t="s">
        <v>24</v>
      </c>
      <c r="B24" s="34">
        <v>0</v>
      </c>
      <c r="C24" s="34">
        <v>0</v>
      </c>
      <c r="D24" s="34">
        <v>0</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2">
        <f t="shared" si="0"/>
        <v>0</v>
      </c>
    </row>
    <row r="25" spans="1:26" x14ac:dyDescent="0.2">
      <c r="A25" t="s">
        <v>25</v>
      </c>
      <c r="B25" s="34">
        <v>0</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2">
        <f t="shared" si="0"/>
        <v>0</v>
      </c>
    </row>
    <row r="26" spans="1:26" x14ac:dyDescent="0.2">
      <c r="A26" t="s">
        <v>50</v>
      </c>
      <c r="B26" s="2">
        <f t="shared" ref="B26:Z26" si="1">SUM(B3:B25)</f>
        <v>3686.2830600585935</v>
      </c>
      <c r="C26" s="2">
        <f t="shared" si="1"/>
        <v>5550.6401058578513</v>
      </c>
      <c r="D26" s="2">
        <f t="shared" si="1"/>
        <v>624.0185205078127</v>
      </c>
      <c r="E26" s="2">
        <f t="shared" si="1"/>
        <v>2659.5977816200257</v>
      </c>
      <c r="F26" s="2">
        <f t="shared" si="1"/>
        <v>3886.0469803161614</v>
      </c>
      <c r="G26" s="2">
        <f t="shared" si="1"/>
        <v>4083.2325049743649</v>
      </c>
      <c r="H26" s="2">
        <f t="shared" si="1"/>
        <v>5505.5772667312631</v>
      </c>
      <c r="I26" s="2">
        <f t="shared" si="1"/>
        <v>2333.6794171142574</v>
      </c>
      <c r="J26" s="2">
        <f t="shared" si="1"/>
        <v>2394.7572573242187</v>
      </c>
      <c r="K26" s="2">
        <f t="shared" si="1"/>
        <v>992.38244828224185</v>
      </c>
      <c r="L26" s="2">
        <f t="shared" si="1"/>
        <v>3931.7312321777345</v>
      </c>
      <c r="M26" s="2">
        <f t="shared" si="1"/>
        <v>276.01965835189833</v>
      </c>
      <c r="N26" s="2">
        <f t="shared" si="1"/>
        <v>309.87474350738523</v>
      </c>
      <c r="O26" s="2">
        <f t="shared" si="1"/>
        <v>2303.7534856181146</v>
      </c>
      <c r="P26" s="2">
        <f t="shared" si="1"/>
        <v>3454.7156893024444</v>
      </c>
      <c r="Q26" s="2">
        <f t="shared" si="1"/>
        <v>3934.8605242843628</v>
      </c>
      <c r="R26" s="2">
        <f t="shared" si="1"/>
        <v>20066.975717483518</v>
      </c>
      <c r="S26" s="2">
        <f t="shared" si="1"/>
        <v>8410.0874106445317</v>
      </c>
      <c r="T26" s="2">
        <f t="shared" si="1"/>
        <v>7138.5855146484391</v>
      </c>
      <c r="U26" s="2">
        <f t="shared" si="1"/>
        <v>7579.4850735321033</v>
      </c>
      <c r="V26" s="2">
        <f t="shared" si="1"/>
        <v>4222.2297448120116</v>
      </c>
      <c r="W26" s="2">
        <f t="shared" si="1"/>
        <v>4960.8026904754643</v>
      </c>
      <c r="X26" s="2">
        <f t="shared" si="1"/>
        <v>65.065802177429205</v>
      </c>
      <c r="Y26" s="2">
        <f t="shared" si="1"/>
        <v>1092.5150455322264</v>
      </c>
      <c r="Z26" s="2">
        <f t="shared" si="1"/>
        <v>99462.917675334465</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5">
        <v>0</v>
      </c>
      <c r="C30" s="35">
        <v>0</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2">
        <f t="shared" ref="Z30:Z52" si="2">SUM(B30:Y30)</f>
        <v>0</v>
      </c>
    </row>
    <row r="31" spans="1:26" x14ac:dyDescent="0.2">
      <c r="A31" t="s">
        <v>4</v>
      </c>
      <c r="B31" s="35">
        <v>18133822.672000006</v>
      </c>
      <c r="C31" s="35">
        <v>28697022.296</v>
      </c>
      <c r="D31" s="35">
        <v>4106.7967500000004</v>
      </c>
      <c r="E31" s="35">
        <v>7188848.0958437501</v>
      </c>
      <c r="F31" s="35">
        <v>20745949.183999997</v>
      </c>
      <c r="G31" s="35">
        <v>3452595.44</v>
      </c>
      <c r="H31" s="35">
        <v>6355911.7025000015</v>
      </c>
      <c r="I31" s="35">
        <v>10656960.160000002</v>
      </c>
      <c r="J31" s="35">
        <v>443888.38399999996</v>
      </c>
      <c r="K31" s="35">
        <v>3822453.7427500007</v>
      </c>
      <c r="L31" s="35">
        <v>13651237.375999998</v>
      </c>
      <c r="M31" s="35">
        <v>1606228.5693984372</v>
      </c>
      <c r="N31" s="35">
        <v>1779597.2479999997</v>
      </c>
      <c r="O31" s="35">
        <v>6283435.9639999997</v>
      </c>
      <c r="P31" s="35">
        <v>16229507.743999997</v>
      </c>
      <c r="Q31" s="35">
        <v>12666201.536</v>
      </c>
      <c r="R31" s="35">
        <v>58897100.048000023</v>
      </c>
      <c r="S31" s="35">
        <v>45931145.888000011</v>
      </c>
      <c r="T31" s="35">
        <v>1677959.7</v>
      </c>
      <c r="U31" s="35">
        <v>7757614.5840000007</v>
      </c>
      <c r="V31" s="35">
        <v>23096009.544</v>
      </c>
      <c r="W31" s="35">
        <v>24079958.975999992</v>
      </c>
      <c r="X31" s="35">
        <v>248788.527</v>
      </c>
      <c r="Y31" s="35">
        <v>932077.47200000007</v>
      </c>
      <c r="Z31" s="2">
        <f t="shared" si="2"/>
        <v>314338421.65024221</v>
      </c>
    </row>
    <row r="32" spans="1:26" x14ac:dyDescent="0.2">
      <c r="A32" t="s">
        <v>5</v>
      </c>
      <c r="B32" s="35">
        <v>0</v>
      </c>
      <c r="C32" s="35">
        <v>0</v>
      </c>
      <c r="D32" s="35">
        <v>0</v>
      </c>
      <c r="E32" s="35">
        <v>0</v>
      </c>
      <c r="F32" s="35">
        <v>0</v>
      </c>
      <c r="G32" s="35">
        <v>0</v>
      </c>
      <c r="H32" s="35">
        <v>0</v>
      </c>
      <c r="I32" s="35">
        <v>0</v>
      </c>
      <c r="J32" s="35">
        <v>0</v>
      </c>
      <c r="K32" s="35">
        <v>0</v>
      </c>
      <c r="L32" s="35">
        <v>0</v>
      </c>
      <c r="M32" s="35">
        <v>0</v>
      </c>
      <c r="N32" s="35">
        <v>0</v>
      </c>
      <c r="O32" s="35">
        <v>0</v>
      </c>
      <c r="P32" s="35">
        <v>0</v>
      </c>
      <c r="Q32" s="35">
        <v>0</v>
      </c>
      <c r="R32" s="35">
        <v>0</v>
      </c>
      <c r="S32" s="35">
        <v>0</v>
      </c>
      <c r="T32" s="35">
        <v>0</v>
      </c>
      <c r="U32" s="35">
        <v>0</v>
      </c>
      <c r="V32" s="35">
        <v>0</v>
      </c>
      <c r="W32" s="35">
        <v>0</v>
      </c>
      <c r="X32" s="35">
        <v>0</v>
      </c>
      <c r="Y32" s="35">
        <v>0</v>
      </c>
      <c r="Z32" s="2">
        <f t="shared" si="2"/>
        <v>0</v>
      </c>
    </row>
    <row r="33" spans="1:26" x14ac:dyDescent="0.2">
      <c r="A33" t="s">
        <v>6</v>
      </c>
      <c r="B33" s="35">
        <v>0</v>
      </c>
      <c r="C33" s="35">
        <v>742507.84449218772</v>
      </c>
      <c r="D33" s="35">
        <v>342568.90181249997</v>
      </c>
      <c r="E33" s="35">
        <v>0</v>
      </c>
      <c r="F33" s="35">
        <v>6116.4910000000009</v>
      </c>
      <c r="G33" s="35">
        <v>12743.066999999999</v>
      </c>
      <c r="H33" s="35">
        <v>314687.67509374995</v>
      </c>
      <c r="I33" s="35">
        <v>0</v>
      </c>
      <c r="J33" s="35">
        <v>622392.13249999995</v>
      </c>
      <c r="K33" s="35">
        <v>683759.89130468748</v>
      </c>
      <c r="L33" s="35">
        <v>0</v>
      </c>
      <c r="M33" s="35">
        <v>879.59295703125008</v>
      </c>
      <c r="N33" s="35">
        <v>5695.3044804687506</v>
      </c>
      <c r="O33" s="35">
        <v>466256.69456250023</v>
      </c>
      <c r="P33" s="35">
        <v>176033.38078124999</v>
      </c>
      <c r="Q33" s="35">
        <v>402691.0407500001</v>
      </c>
      <c r="R33" s="35">
        <v>502921.78156249993</v>
      </c>
      <c r="S33" s="35">
        <v>0</v>
      </c>
      <c r="T33" s="35">
        <v>1587402.1594375002</v>
      </c>
      <c r="U33" s="35">
        <v>1024908.3420937503</v>
      </c>
      <c r="V33" s="35">
        <v>267178.22600000002</v>
      </c>
      <c r="W33" s="35">
        <v>326325.90124999994</v>
      </c>
      <c r="X33" s="35">
        <v>2330.7475625000002</v>
      </c>
      <c r="Y33" s="35">
        <v>806010.75200000009</v>
      </c>
      <c r="Z33" s="2">
        <f t="shared" si="2"/>
        <v>8293409.926640626</v>
      </c>
    </row>
    <row r="34" spans="1:26" x14ac:dyDescent="0.2">
      <c r="A34" t="s">
        <v>7</v>
      </c>
      <c r="B34" s="35">
        <v>279512.32000000001</v>
      </c>
      <c r="C34" s="35">
        <v>0</v>
      </c>
      <c r="D34" s="35">
        <v>0</v>
      </c>
      <c r="E34" s="35">
        <v>229300.98006249999</v>
      </c>
      <c r="F34" s="35">
        <v>173852.1735</v>
      </c>
      <c r="G34" s="35">
        <v>883005.7570000001</v>
      </c>
      <c r="H34" s="35">
        <v>4794234.6357499994</v>
      </c>
      <c r="I34" s="35">
        <v>439776.73599999998</v>
      </c>
      <c r="J34" s="35">
        <v>1228098.8774999999</v>
      </c>
      <c r="K34" s="35">
        <v>0</v>
      </c>
      <c r="L34" s="35">
        <v>754410.75199999998</v>
      </c>
      <c r="M34" s="35">
        <v>0</v>
      </c>
      <c r="N34" s="35">
        <v>0</v>
      </c>
      <c r="O34" s="35">
        <v>0</v>
      </c>
      <c r="P34" s="35">
        <v>215237.73</v>
      </c>
      <c r="Q34" s="35">
        <v>825308.38800000027</v>
      </c>
      <c r="R34" s="35">
        <v>6272466.7234999994</v>
      </c>
      <c r="S34" s="35">
        <v>1250460.8</v>
      </c>
      <c r="T34" s="35">
        <v>6610826.9134999998</v>
      </c>
      <c r="U34" s="35">
        <v>1874977.5814999999</v>
      </c>
      <c r="V34" s="35">
        <v>25411.045999999998</v>
      </c>
      <c r="W34" s="35">
        <v>763733.24800000002</v>
      </c>
      <c r="X34" s="35">
        <v>0</v>
      </c>
      <c r="Y34" s="35">
        <v>123284.064</v>
      </c>
      <c r="Z34" s="2">
        <f t="shared" si="2"/>
        <v>26743898.726312499</v>
      </c>
    </row>
    <row r="35" spans="1:26" x14ac:dyDescent="0.2">
      <c r="A35" t="s">
        <v>8</v>
      </c>
      <c r="B35" s="35">
        <v>0</v>
      </c>
      <c r="C35" s="35">
        <v>0</v>
      </c>
      <c r="D35" s="35">
        <v>0</v>
      </c>
      <c r="E35" s="35">
        <v>0</v>
      </c>
      <c r="F35" s="35">
        <v>0</v>
      </c>
      <c r="G35" s="35">
        <v>0</v>
      </c>
      <c r="H35" s="35">
        <v>0</v>
      </c>
      <c r="I35" s="35">
        <v>0</v>
      </c>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2">
        <f t="shared" si="2"/>
        <v>0</v>
      </c>
    </row>
    <row r="36" spans="1:26" x14ac:dyDescent="0.2">
      <c r="A36" t="s">
        <v>9</v>
      </c>
      <c r="B36" s="35">
        <v>0</v>
      </c>
      <c r="C36" s="35">
        <v>0</v>
      </c>
      <c r="D36" s="35">
        <v>0</v>
      </c>
      <c r="E36" s="35">
        <v>0</v>
      </c>
      <c r="F36" s="35">
        <v>0</v>
      </c>
      <c r="G36" s="35">
        <v>0</v>
      </c>
      <c r="H36" s="35">
        <v>0</v>
      </c>
      <c r="I36" s="35">
        <v>0</v>
      </c>
      <c r="J36" s="35">
        <v>0</v>
      </c>
      <c r="K36" s="35">
        <v>0</v>
      </c>
      <c r="L36" s="35">
        <v>0</v>
      </c>
      <c r="M36" s="35">
        <v>0</v>
      </c>
      <c r="N36" s="35">
        <v>0</v>
      </c>
      <c r="O36" s="35">
        <v>0</v>
      </c>
      <c r="P36" s="35">
        <v>0</v>
      </c>
      <c r="Q36" s="35">
        <v>0</v>
      </c>
      <c r="R36" s="35">
        <v>0</v>
      </c>
      <c r="S36" s="35">
        <v>0</v>
      </c>
      <c r="T36" s="35">
        <v>0</v>
      </c>
      <c r="U36" s="35">
        <v>0</v>
      </c>
      <c r="V36" s="35">
        <v>0</v>
      </c>
      <c r="W36" s="35">
        <v>0</v>
      </c>
      <c r="X36" s="35">
        <v>0</v>
      </c>
      <c r="Y36" s="35">
        <v>0</v>
      </c>
      <c r="Z36" s="2">
        <f t="shared" si="2"/>
        <v>0</v>
      </c>
    </row>
    <row r="37" spans="1:26" x14ac:dyDescent="0.2">
      <c r="A37" t="s">
        <v>10</v>
      </c>
      <c r="B37" s="35">
        <v>0</v>
      </c>
      <c r="C37" s="35">
        <v>0</v>
      </c>
      <c r="D37" s="35">
        <v>0</v>
      </c>
      <c r="E37" s="35">
        <v>0</v>
      </c>
      <c r="F37" s="35">
        <v>0</v>
      </c>
      <c r="G37" s="35">
        <v>0</v>
      </c>
      <c r="H37" s="35">
        <v>0</v>
      </c>
      <c r="I37" s="35">
        <v>0</v>
      </c>
      <c r="J37" s="35">
        <v>0</v>
      </c>
      <c r="K37" s="35">
        <v>0</v>
      </c>
      <c r="L37" s="35">
        <v>0</v>
      </c>
      <c r="M37" s="35">
        <v>0</v>
      </c>
      <c r="N37" s="35">
        <v>0</v>
      </c>
      <c r="O37" s="35">
        <v>0</v>
      </c>
      <c r="P37" s="35">
        <v>0</v>
      </c>
      <c r="Q37" s="35">
        <v>0</v>
      </c>
      <c r="R37" s="35">
        <v>0</v>
      </c>
      <c r="S37" s="35">
        <v>0</v>
      </c>
      <c r="T37" s="35">
        <v>0</v>
      </c>
      <c r="U37" s="35">
        <v>0</v>
      </c>
      <c r="V37" s="35">
        <v>0</v>
      </c>
      <c r="W37" s="35">
        <v>0</v>
      </c>
      <c r="X37" s="35">
        <v>0</v>
      </c>
      <c r="Y37" s="35">
        <v>0</v>
      </c>
      <c r="Z37" s="2">
        <f t="shared" si="2"/>
        <v>0</v>
      </c>
    </row>
    <row r="38" spans="1:26" x14ac:dyDescent="0.2">
      <c r="A38" t="s">
        <v>11</v>
      </c>
      <c r="B38" s="35">
        <v>0</v>
      </c>
      <c r="C38" s="35">
        <v>0</v>
      </c>
      <c r="D38" s="35">
        <v>0</v>
      </c>
      <c r="E38" s="35">
        <v>0</v>
      </c>
      <c r="F38" s="35">
        <v>0</v>
      </c>
      <c r="G38" s="35">
        <v>0</v>
      </c>
      <c r="H38" s="35">
        <v>0</v>
      </c>
      <c r="I38" s="35">
        <v>0</v>
      </c>
      <c r="J38" s="35">
        <v>0</v>
      </c>
      <c r="K38" s="35">
        <v>0</v>
      </c>
      <c r="L38" s="35">
        <v>0</v>
      </c>
      <c r="M38" s="35">
        <v>0</v>
      </c>
      <c r="N38" s="35">
        <v>0</v>
      </c>
      <c r="O38" s="35">
        <v>0</v>
      </c>
      <c r="P38" s="35">
        <v>0</v>
      </c>
      <c r="Q38" s="35">
        <v>0</v>
      </c>
      <c r="R38" s="35">
        <v>0</v>
      </c>
      <c r="S38" s="35">
        <v>0</v>
      </c>
      <c r="T38" s="35">
        <v>0</v>
      </c>
      <c r="U38" s="35">
        <v>0</v>
      </c>
      <c r="V38" s="35">
        <v>0</v>
      </c>
      <c r="W38" s="35">
        <v>0</v>
      </c>
      <c r="X38" s="35">
        <v>0</v>
      </c>
      <c r="Y38" s="35">
        <v>0</v>
      </c>
      <c r="Z38" s="2">
        <f t="shared" si="2"/>
        <v>0</v>
      </c>
    </row>
    <row r="39" spans="1:26" x14ac:dyDescent="0.2">
      <c r="A39" t="s">
        <v>12</v>
      </c>
      <c r="B39" s="35">
        <v>0</v>
      </c>
      <c r="C39" s="35">
        <v>0</v>
      </c>
      <c r="D39" s="35">
        <v>0</v>
      </c>
      <c r="E39" s="35">
        <v>0</v>
      </c>
      <c r="F39" s="35">
        <v>0</v>
      </c>
      <c r="G39" s="35">
        <v>0</v>
      </c>
      <c r="H39" s="35">
        <v>0</v>
      </c>
      <c r="I39" s="35">
        <v>0</v>
      </c>
      <c r="J39" s="35">
        <v>0</v>
      </c>
      <c r="K39" s="35">
        <v>0</v>
      </c>
      <c r="L39" s="35">
        <v>0</v>
      </c>
      <c r="M39" s="35">
        <v>0</v>
      </c>
      <c r="N39" s="35">
        <v>0</v>
      </c>
      <c r="O39" s="35">
        <v>0</v>
      </c>
      <c r="P39" s="35">
        <v>0</v>
      </c>
      <c r="Q39" s="35">
        <v>0</v>
      </c>
      <c r="R39" s="35">
        <v>0</v>
      </c>
      <c r="S39" s="35">
        <v>0</v>
      </c>
      <c r="T39" s="35">
        <v>0</v>
      </c>
      <c r="U39" s="35">
        <v>0</v>
      </c>
      <c r="V39" s="35">
        <v>0</v>
      </c>
      <c r="W39" s="35">
        <v>0</v>
      </c>
      <c r="X39" s="35">
        <v>0</v>
      </c>
      <c r="Y39" s="35">
        <v>0</v>
      </c>
      <c r="Z39" s="2">
        <f t="shared" si="2"/>
        <v>0</v>
      </c>
    </row>
    <row r="40" spans="1:26" x14ac:dyDescent="0.2">
      <c r="A40" t="s">
        <v>13</v>
      </c>
      <c r="B40" s="35">
        <v>0</v>
      </c>
      <c r="C40" s="35">
        <v>0</v>
      </c>
      <c r="D40" s="35">
        <v>0</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2">
        <f t="shared" si="2"/>
        <v>0</v>
      </c>
    </row>
    <row r="41" spans="1:26" x14ac:dyDescent="0.2">
      <c r="A41" t="s">
        <v>14</v>
      </c>
      <c r="B41" s="35">
        <v>95585.291999999987</v>
      </c>
      <c r="C41" s="35">
        <v>0</v>
      </c>
      <c r="D41" s="35">
        <v>439322.34137499996</v>
      </c>
      <c r="E41" s="35">
        <v>844752.01804296847</v>
      </c>
      <c r="F41" s="35">
        <v>181618.87536718755</v>
      </c>
      <c r="G41" s="35">
        <v>3635227.2590000001</v>
      </c>
      <c r="H41" s="35">
        <v>2339114.5285</v>
      </c>
      <c r="I41" s="35">
        <v>430387.84043750004</v>
      </c>
      <c r="J41" s="35">
        <v>55091.951374999997</v>
      </c>
      <c r="K41" s="35">
        <v>66920.036130859371</v>
      </c>
      <c r="L41" s="35">
        <v>999037.93075000006</v>
      </c>
      <c r="M41" s="35">
        <v>0</v>
      </c>
      <c r="N41" s="35">
        <v>0</v>
      </c>
      <c r="O41" s="35">
        <v>0</v>
      </c>
      <c r="P41" s="35">
        <v>352507.8466874999</v>
      </c>
      <c r="Q41" s="35">
        <v>635786.70034374995</v>
      </c>
      <c r="R41" s="35">
        <v>7827651.0902187508</v>
      </c>
      <c r="S41" s="35">
        <v>424709.48574999999</v>
      </c>
      <c r="T41" s="35">
        <v>198534.15620312499</v>
      </c>
      <c r="U41" s="35">
        <v>680911.46459374984</v>
      </c>
      <c r="V41" s="35">
        <v>648.91918750000002</v>
      </c>
      <c r="W41" s="35">
        <v>445343.11300000007</v>
      </c>
      <c r="X41" s="35">
        <v>0</v>
      </c>
      <c r="Y41" s="35">
        <v>130409.26525</v>
      </c>
      <c r="Z41" s="2">
        <f t="shared" si="2"/>
        <v>19783560.114212897</v>
      </c>
    </row>
    <row r="42" spans="1:26" x14ac:dyDescent="0.2">
      <c r="A42" t="s">
        <v>15</v>
      </c>
      <c r="B42" s="35">
        <v>0</v>
      </c>
      <c r="C42" s="35">
        <v>0</v>
      </c>
      <c r="D42" s="35">
        <v>0</v>
      </c>
      <c r="E42" s="35">
        <v>0</v>
      </c>
      <c r="F42" s="35">
        <v>0</v>
      </c>
      <c r="G42" s="35">
        <v>0</v>
      </c>
      <c r="H42" s="35">
        <v>0</v>
      </c>
      <c r="I42" s="35">
        <v>0</v>
      </c>
      <c r="J42" s="35">
        <v>0</v>
      </c>
      <c r="K42" s="35">
        <v>445.47634375000001</v>
      </c>
      <c r="L42" s="35">
        <v>0</v>
      </c>
      <c r="M42" s="35">
        <v>0</v>
      </c>
      <c r="N42" s="35">
        <v>0</v>
      </c>
      <c r="O42" s="35">
        <v>811.24098803710945</v>
      </c>
      <c r="P42" s="35">
        <v>37.692309570312503</v>
      </c>
      <c r="Q42" s="35">
        <v>0</v>
      </c>
      <c r="R42" s="35">
        <v>6850.4115000000002</v>
      </c>
      <c r="S42" s="35">
        <v>0</v>
      </c>
      <c r="T42" s="35">
        <v>0</v>
      </c>
      <c r="U42" s="35">
        <v>0</v>
      </c>
      <c r="V42" s="35">
        <v>0</v>
      </c>
      <c r="W42" s="35">
        <v>0</v>
      </c>
      <c r="X42" s="35">
        <v>0</v>
      </c>
      <c r="Y42" s="35">
        <v>2476.7127500000001</v>
      </c>
      <c r="Z42" s="2">
        <f t="shared" si="2"/>
        <v>10621.533891357423</v>
      </c>
    </row>
    <row r="43" spans="1:26" x14ac:dyDescent="0.2">
      <c r="A43" t="s">
        <v>16</v>
      </c>
      <c r="B43" s="35">
        <v>0</v>
      </c>
      <c r="C43" s="35">
        <v>0</v>
      </c>
      <c r="D43" s="35">
        <v>0</v>
      </c>
      <c r="E43" s="35">
        <v>0</v>
      </c>
      <c r="F43" s="35">
        <v>0</v>
      </c>
      <c r="G43" s="35">
        <v>0</v>
      </c>
      <c r="H43" s="35">
        <v>0</v>
      </c>
      <c r="I43" s="35">
        <v>0</v>
      </c>
      <c r="J43" s="35">
        <v>0</v>
      </c>
      <c r="K43" s="35">
        <v>0</v>
      </c>
      <c r="L43" s="35">
        <v>0</v>
      </c>
      <c r="M43" s="35">
        <v>0</v>
      </c>
      <c r="N43" s="35">
        <v>0</v>
      </c>
      <c r="O43" s="35">
        <v>0</v>
      </c>
      <c r="P43" s="35">
        <v>0</v>
      </c>
      <c r="Q43" s="35">
        <v>0</v>
      </c>
      <c r="R43" s="35">
        <v>0</v>
      </c>
      <c r="S43" s="35">
        <v>0</v>
      </c>
      <c r="T43" s="35">
        <v>0</v>
      </c>
      <c r="U43" s="35">
        <v>0</v>
      </c>
      <c r="V43" s="35">
        <v>0</v>
      </c>
      <c r="W43" s="35">
        <v>0</v>
      </c>
      <c r="X43" s="35">
        <v>0</v>
      </c>
      <c r="Y43" s="35">
        <v>0</v>
      </c>
      <c r="Z43" s="2">
        <f t="shared" si="2"/>
        <v>0</v>
      </c>
    </row>
    <row r="44" spans="1:26" x14ac:dyDescent="0.2">
      <c r="A44" t="s">
        <v>17</v>
      </c>
      <c r="B44" s="35">
        <v>270776.614</v>
      </c>
      <c r="C44" s="35">
        <v>0</v>
      </c>
      <c r="D44" s="35">
        <v>385.86018749999999</v>
      </c>
      <c r="E44" s="35">
        <v>0</v>
      </c>
      <c r="F44" s="35">
        <v>0</v>
      </c>
      <c r="G44" s="35">
        <v>283.33621875</v>
      </c>
      <c r="H44" s="35">
        <v>32838.7935</v>
      </c>
      <c r="I44" s="35">
        <v>6322.8492499999993</v>
      </c>
      <c r="J44" s="35">
        <v>190593.29600000003</v>
      </c>
      <c r="K44" s="35">
        <v>43018.153781250003</v>
      </c>
      <c r="L44" s="35">
        <v>0</v>
      </c>
      <c r="M44" s="35">
        <v>0</v>
      </c>
      <c r="N44" s="35">
        <v>0</v>
      </c>
      <c r="O44" s="35">
        <v>535775.14</v>
      </c>
      <c r="P44" s="35">
        <v>18743.567999999999</v>
      </c>
      <c r="Q44" s="35">
        <v>71363.552500000005</v>
      </c>
      <c r="R44" s="35">
        <v>261224.22925</v>
      </c>
      <c r="S44" s="35">
        <v>3737.1793749999997</v>
      </c>
      <c r="T44" s="35">
        <v>775810.97290625016</v>
      </c>
      <c r="U44" s="35">
        <v>2506138.3530937489</v>
      </c>
      <c r="V44" s="35">
        <v>0</v>
      </c>
      <c r="W44" s="35">
        <v>0</v>
      </c>
      <c r="X44" s="35">
        <v>13406.5740625</v>
      </c>
      <c r="Y44" s="35">
        <v>4647.3620000000001</v>
      </c>
      <c r="Z44" s="2">
        <f t="shared" si="2"/>
        <v>4735065.8341249991</v>
      </c>
    </row>
    <row r="45" spans="1:26" x14ac:dyDescent="0.2">
      <c r="A45" t="s">
        <v>18</v>
      </c>
      <c r="B45" s="35">
        <v>0</v>
      </c>
      <c r="C45" s="35">
        <v>0</v>
      </c>
      <c r="D45" s="35">
        <v>0</v>
      </c>
      <c r="E45" s="35">
        <v>0</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2">
        <f t="shared" si="2"/>
        <v>0</v>
      </c>
    </row>
    <row r="46" spans="1:26" x14ac:dyDescent="0.2">
      <c r="A46" t="s">
        <v>19</v>
      </c>
      <c r="B46" s="35">
        <v>0</v>
      </c>
      <c r="C46" s="35">
        <v>0</v>
      </c>
      <c r="D46" s="35">
        <v>0</v>
      </c>
      <c r="E46" s="35">
        <v>0</v>
      </c>
      <c r="F46" s="35">
        <v>0</v>
      </c>
      <c r="G46" s="35">
        <v>0</v>
      </c>
      <c r="H46" s="35">
        <v>0</v>
      </c>
      <c r="I46" s="35">
        <v>0</v>
      </c>
      <c r="J46" s="35">
        <v>0</v>
      </c>
      <c r="K46" s="35">
        <v>0</v>
      </c>
      <c r="L46" s="35">
        <v>0</v>
      </c>
      <c r="M46" s="35">
        <v>0</v>
      </c>
      <c r="N46" s="35">
        <v>0</v>
      </c>
      <c r="O46" s="35">
        <v>0</v>
      </c>
      <c r="P46" s="35">
        <v>0</v>
      </c>
      <c r="Q46" s="35">
        <v>0</v>
      </c>
      <c r="R46" s="35">
        <v>0</v>
      </c>
      <c r="S46" s="35">
        <v>0</v>
      </c>
      <c r="T46" s="35">
        <v>0</v>
      </c>
      <c r="U46" s="35">
        <v>0</v>
      </c>
      <c r="V46" s="35">
        <v>0</v>
      </c>
      <c r="W46" s="35">
        <v>0</v>
      </c>
      <c r="X46" s="35">
        <v>0</v>
      </c>
      <c r="Y46" s="35">
        <v>0</v>
      </c>
      <c r="Z46" s="2">
        <f t="shared" si="2"/>
        <v>0</v>
      </c>
    </row>
    <row r="47" spans="1:26" x14ac:dyDescent="0.2">
      <c r="A47" t="s">
        <v>20</v>
      </c>
      <c r="B47" s="35">
        <v>0</v>
      </c>
      <c r="C47" s="35">
        <v>41511.892</v>
      </c>
      <c r="D47" s="35">
        <v>0</v>
      </c>
      <c r="E47" s="35">
        <v>1425681.7239999999</v>
      </c>
      <c r="F47" s="35">
        <v>0</v>
      </c>
      <c r="G47" s="35">
        <v>0</v>
      </c>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35">
        <v>0</v>
      </c>
      <c r="Y47" s="35">
        <v>0</v>
      </c>
      <c r="Z47" s="2">
        <f t="shared" si="2"/>
        <v>1467193.6159999999</v>
      </c>
    </row>
    <row r="48" spans="1:26" x14ac:dyDescent="0.2">
      <c r="A48" t="s">
        <v>21</v>
      </c>
      <c r="B48" s="35">
        <v>0</v>
      </c>
      <c r="C48" s="35">
        <v>0</v>
      </c>
      <c r="D48" s="35">
        <v>0</v>
      </c>
      <c r="E48" s="35">
        <v>0</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0</v>
      </c>
      <c r="Y48" s="35">
        <v>0</v>
      </c>
      <c r="Z48" s="2">
        <f t="shared" si="2"/>
        <v>0</v>
      </c>
    </row>
    <row r="49" spans="1:26" x14ac:dyDescent="0.2">
      <c r="A49" t="s">
        <v>22</v>
      </c>
      <c r="B49" s="35">
        <v>0</v>
      </c>
      <c r="C49" s="35">
        <v>0</v>
      </c>
      <c r="D49" s="35">
        <v>0</v>
      </c>
      <c r="E49" s="35">
        <v>0</v>
      </c>
      <c r="F49" s="35">
        <v>0</v>
      </c>
      <c r="G49" s="35">
        <v>0</v>
      </c>
      <c r="H49" s="35">
        <v>0</v>
      </c>
      <c r="I49" s="35">
        <v>0</v>
      </c>
      <c r="J49" s="35">
        <v>0</v>
      </c>
      <c r="K49" s="35">
        <v>0</v>
      </c>
      <c r="L49" s="35">
        <v>0</v>
      </c>
      <c r="M49" s="35">
        <v>0</v>
      </c>
      <c r="N49" s="35">
        <v>0</v>
      </c>
      <c r="O49" s="35">
        <v>0</v>
      </c>
      <c r="P49" s="35">
        <v>0</v>
      </c>
      <c r="Q49" s="35">
        <v>0</v>
      </c>
      <c r="R49" s="35">
        <v>0</v>
      </c>
      <c r="S49" s="35">
        <v>0</v>
      </c>
      <c r="T49" s="35">
        <v>0</v>
      </c>
      <c r="U49" s="35">
        <v>0</v>
      </c>
      <c r="V49" s="35">
        <v>0</v>
      </c>
      <c r="W49" s="35">
        <v>0</v>
      </c>
      <c r="X49" s="35">
        <v>0</v>
      </c>
      <c r="Y49" s="35">
        <v>0</v>
      </c>
      <c r="Z49" s="2">
        <f t="shared" si="2"/>
        <v>0</v>
      </c>
    </row>
    <row r="50" spans="1:26" x14ac:dyDescent="0.2">
      <c r="A50" t="s">
        <v>23</v>
      </c>
      <c r="B50" s="35">
        <v>0</v>
      </c>
      <c r="C50" s="35">
        <v>0</v>
      </c>
      <c r="D50" s="35">
        <v>0</v>
      </c>
      <c r="E50" s="35">
        <v>0</v>
      </c>
      <c r="F50" s="35">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0</v>
      </c>
      <c r="Z50" s="2">
        <f t="shared" si="2"/>
        <v>0</v>
      </c>
    </row>
    <row r="51" spans="1:26" x14ac:dyDescent="0.2">
      <c r="A51" t="s">
        <v>24</v>
      </c>
      <c r="B51" s="35">
        <v>0</v>
      </c>
      <c r="C51" s="35">
        <v>0</v>
      </c>
      <c r="D51" s="35">
        <v>0</v>
      </c>
      <c r="E51" s="35">
        <v>0</v>
      </c>
      <c r="F51" s="35">
        <v>0</v>
      </c>
      <c r="G51" s="35">
        <v>0</v>
      </c>
      <c r="H51" s="35">
        <v>0</v>
      </c>
      <c r="I51" s="35">
        <v>0</v>
      </c>
      <c r="J51" s="35">
        <v>0</v>
      </c>
      <c r="K51" s="35">
        <v>0</v>
      </c>
      <c r="L51" s="35">
        <v>0</v>
      </c>
      <c r="M51" s="35">
        <v>0</v>
      </c>
      <c r="N51" s="35">
        <v>0</v>
      </c>
      <c r="O51" s="35">
        <v>0</v>
      </c>
      <c r="P51" s="35">
        <v>0</v>
      </c>
      <c r="Q51" s="35">
        <v>0</v>
      </c>
      <c r="R51" s="35">
        <v>0</v>
      </c>
      <c r="S51" s="35">
        <v>0</v>
      </c>
      <c r="T51" s="35">
        <v>0</v>
      </c>
      <c r="U51" s="35">
        <v>0</v>
      </c>
      <c r="V51" s="35">
        <v>0</v>
      </c>
      <c r="W51" s="35">
        <v>0</v>
      </c>
      <c r="X51" s="35">
        <v>0</v>
      </c>
      <c r="Y51" s="35">
        <v>0</v>
      </c>
      <c r="Z51" s="2">
        <f t="shared" si="2"/>
        <v>0</v>
      </c>
    </row>
    <row r="52" spans="1:26" x14ac:dyDescent="0.2">
      <c r="A52" t="s">
        <v>25</v>
      </c>
      <c r="B52" s="35">
        <v>0</v>
      </c>
      <c r="C52" s="35">
        <v>0</v>
      </c>
      <c r="D52" s="35">
        <v>0</v>
      </c>
      <c r="E52" s="35">
        <v>0</v>
      </c>
      <c r="F52" s="35">
        <v>0</v>
      </c>
      <c r="G52" s="35">
        <v>0</v>
      </c>
      <c r="H52" s="35">
        <v>0</v>
      </c>
      <c r="I52" s="35">
        <v>0</v>
      </c>
      <c r="J52" s="35">
        <v>0</v>
      </c>
      <c r="K52" s="35">
        <v>0</v>
      </c>
      <c r="L52" s="35">
        <v>0</v>
      </c>
      <c r="M52" s="35">
        <v>0</v>
      </c>
      <c r="N52" s="35">
        <v>0</v>
      </c>
      <c r="O52" s="35">
        <v>0</v>
      </c>
      <c r="P52" s="35">
        <v>0</v>
      </c>
      <c r="Q52" s="35">
        <v>0</v>
      </c>
      <c r="R52" s="35">
        <v>0</v>
      </c>
      <c r="S52" s="35">
        <v>0</v>
      </c>
      <c r="T52" s="35">
        <v>0</v>
      </c>
      <c r="U52" s="35">
        <v>0</v>
      </c>
      <c r="V52" s="35">
        <v>0</v>
      </c>
      <c r="W52" s="35">
        <v>0</v>
      </c>
      <c r="X52" s="35">
        <v>0</v>
      </c>
      <c r="Y52" s="35">
        <v>0</v>
      </c>
      <c r="Z52" s="2">
        <f t="shared" si="2"/>
        <v>0</v>
      </c>
    </row>
    <row r="53" spans="1:26" x14ac:dyDescent="0.2">
      <c r="A53" t="s">
        <v>50</v>
      </c>
      <c r="B53" s="2">
        <f t="shared" ref="B53:Z53" si="3">SUM(B30:B52)</f>
        <v>18779696.898000006</v>
      </c>
      <c r="C53" s="2">
        <f t="shared" si="3"/>
        <v>29481042.032492187</v>
      </c>
      <c r="D53" s="2">
        <f t="shared" si="3"/>
        <v>786383.90012499993</v>
      </c>
      <c r="E53" s="2">
        <f t="shared" si="3"/>
        <v>9688582.8179492187</v>
      </c>
      <c r="F53" s="2">
        <f t="shared" si="3"/>
        <v>21107536.723867185</v>
      </c>
      <c r="G53" s="2">
        <f t="shared" si="3"/>
        <v>7983854.8592187501</v>
      </c>
      <c r="H53" s="2">
        <f t="shared" si="3"/>
        <v>13836787.335343752</v>
      </c>
      <c r="I53" s="2">
        <f t="shared" si="3"/>
        <v>11533447.585687501</v>
      </c>
      <c r="J53" s="2">
        <f t="shared" si="3"/>
        <v>2540064.6413750001</v>
      </c>
      <c r="K53" s="2">
        <f t="shared" si="3"/>
        <v>4616597.3003105475</v>
      </c>
      <c r="L53" s="2">
        <f t="shared" si="3"/>
        <v>15404686.058749998</v>
      </c>
      <c r="M53" s="2">
        <f t="shared" si="3"/>
        <v>1607108.1623554684</v>
      </c>
      <c r="N53" s="2">
        <f t="shared" si="3"/>
        <v>1785292.5524804685</v>
      </c>
      <c r="O53" s="2">
        <f t="shared" si="3"/>
        <v>7286279.0395505372</v>
      </c>
      <c r="P53" s="2">
        <f t="shared" si="3"/>
        <v>16992067.961778317</v>
      </c>
      <c r="Q53" s="2">
        <f t="shared" si="3"/>
        <v>14601351.217593752</v>
      </c>
      <c r="R53" s="2">
        <f t="shared" si="3"/>
        <v>73768214.284031272</v>
      </c>
      <c r="S53" s="2">
        <f t="shared" si="3"/>
        <v>47610053.353125006</v>
      </c>
      <c r="T53" s="2">
        <f t="shared" si="3"/>
        <v>10850533.902046874</v>
      </c>
      <c r="U53" s="2">
        <f t="shared" si="3"/>
        <v>13844550.325281249</v>
      </c>
      <c r="V53" s="2">
        <f t="shared" si="3"/>
        <v>23389247.735187501</v>
      </c>
      <c r="W53" s="2">
        <f t="shared" si="3"/>
        <v>25615361.238249995</v>
      </c>
      <c r="X53" s="2">
        <f t="shared" si="3"/>
        <v>264525.84862499998</v>
      </c>
      <c r="Y53" s="2">
        <f t="shared" si="3"/>
        <v>1998905.628</v>
      </c>
      <c r="Z53" s="2">
        <f t="shared" si="3"/>
        <v>375372171.40142459</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6">
        <v>0</v>
      </c>
      <c r="C57" s="36">
        <v>0</v>
      </c>
      <c r="D57" s="36">
        <v>0</v>
      </c>
      <c r="E57" s="36">
        <v>0</v>
      </c>
      <c r="F57" s="36">
        <v>0</v>
      </c>
      <c r="G57" s="36">
        <v>0</v>
      </c>
      <c r="H57" s="36">
        <v>0</v>
      </c>
      <c r="I57" s="36">
        <v>0</v>
      </c>
      <c r="J57" s="36">
        <v>0</v>
      </c>
      <c r="K57" s="36">
        <v>0</v>
      </c>
      <c r="L57" s="36">
        <v>0</v>
      </c>
      <c r="M57" s="36">
        <v>0</v>
      </c>
      <c r="N57" s="36">
        <v>0</v>
      </c>
      <c r="O57" s="36">
        <v>0</v>
      </c>
      <c r="P57" s="36">
        <v>0</v>
      </c>
      <c r="Q57" s="36">
        <v>0</v>
      </c>
      <c r="R57" s="36">
        <v>0</v>
      </c>
      <c r="S57" s="36">
        <v>0</v>
      </c>
      <c r="T57" s="36">
        <v>0</v>
      </c>
      <c r="U57" s="36">
        <v>0</v>
      </c>
      <c r="V57" s="36">
        <v>0</v>
      </c>
      <c r="W57" s="36">
        <v>0</v>
      </c>
      <c r="X57" s="36">
        <v>0</v>
      </c>
      <c r="Y57" s="36">
        <v>0</v>
      </c>
      <c r="Z57" s="2">
        <f t="shared" ref="Z57:Z79" si="4">SUM(B57:Y57)</f>
        <v>0</v>
      </c>
    </row>
    <row r="58" spans="1:26" x14ac:dyDescent="0.2">
      <c r="A58" t="s">
        <v>4</v>
      </c>
      <c r="B58" s="36">
        <v>0</v>
      </c>
      <c r="C58" s="36">
        <v>0</v>
      </c>
      <c r="D58" s="36">
        <v>0</v>
      </c>
      <c r="E58" s="36">
        <v>0</v>
      </c>
      <c r="F58" s="36">
        <v>0</v>
      </c>
      <c r="G58" s="36">
        <v>0</v>
      </c>
      <c r="H58" s="36">
        <v>0</v>
      </c>
      <c r="I58" s="36">
        <v>0</v>
      </c>
      <c r="J58" s="36">
        <v>0</v>
      </c>
      <c r="K58" s="36">
        <v>0</v>
      </c>
      <c r="L58" s="36">
        <v>0</v>
      </c>
      <c r="M58" s="36">
        <v>0</v>
      </c>
      <c r="N58" s="36">
        <v>0</v>
      </c>
      <c r="O58" s="36">
        <v>0</v>
      </c>
      <c r="P58" s="36">
        <v>0</v>
      </c>
      <c r="Q58" s="36">
        <v>0</v>
      </c>
      <c r="R58" s="36">
        <v>0</v>
      </c>
      <c r="S58" s="36">
        <v>0</v>
      </c>
      <c r="T58" s="36">
        <v>0</v>
      </c>
      <c r="U58" s="36">
        <v>0</v>
      </c>
      <c r="V58" s="36">
        <v>0</v>
      </c>
      <c r="W58" s="36">
        <v>0</v>
      </c>
      <c r="X58" s="36">
        <v>0</v>
      </c>
      <c r="Y58" s="36">
        <v>0</v>
      </c>
      <c r="Z58" s="2">
        <f t="shared" si="4"/>
        <v>0</v>
      </c>
    </row>
    <row r="59" spans="1:26" x14ac:dyDescent="0.2">
      <c r="A59" t="s">
        <v>5</v>
      </c>
      <c r="B59" s="36">
        <v>0</v>
      </c>
      <c r="C59" s="36">
        <v>0</v>
      </c>
      <c r="D59" s="36">
        <v>0</v>
      </c>
      <c r="E59" s="36">
        <v>0</v>
      </c>
      <c r="F59" s="36">
        <v>0</v>
      </c>
      <c r="G59" s="36">
        <v>0</v>
      </c>
      <c r="H59" s="36">
        <v>0</v>
      </c>
      <c r="I59" s="36">
        <v>0</v>
      </c>
      <c r="J59" s="36">
        <v>0</v>
      </c>
      <c r="K59" s="36">
        <v>0</v>
      </c>
      <c r="L59" s="36">
        <v>0</v>
      </c>
      <c r="M59" s="36">
        <v>0</v>
      </c>
      <c r="N59" s="36">
        <v>0</v>
      </c>
      <c r="O59" s="36">
        <v>0</v>
      </c>
      <c r="P59" s="36">
        <v>0</v>
      </c>
      <c r="Q59" s="36">
        <v>0</v>
      </c>
      <c r="R59" s="36">
        <v>0</v>
      </c>
      <c r="S59" s="36">
        <v>0</v>
      </c>
      <c r="T59" s="36">
        <v>0</v>
      </c>
      <c r="U59" s="36">
        <v>0</v>
      </c>
      <c r="V59" s="36">
        <v>0</v>
      </c>
      <c r="W59" s="36">
        <v>0</v>
      </c>
      <c r="X59" s="36">
        <v>0</v>
      </c>
      <c r="Y59" s="36">
        <v>0</v>
      </c>
      <c r="Z59" s="2">
        <f t="shared" si="4"/>
        <v>0</v>
      </c>
    </row>
    <row r="60" spans="1:26" x14ac:dyDescent="0.2">
      <c r="A60" t="s">
        <v>6</v>
      </c>
      <c r="B60" s="36">
        <v>0</v>
      </c>
      <c r="C60" s="36">
        <v>0</v>
      </c>
      <c r="D60" s="36">
        <v>0</v>
      </c>
      <c r="E60" s="36">
        <v>0</v>
      </c>
      <c r="F60" s="36">
        <v>0</v>
      </c>
      <c r="G60" s="36">
        <v>0</v>
      </c>
      <c r="H60" s="36">
        <v>0</v>
      </c>
      <c r="I60" s="36">
        <v>0</v>
      </c>
      <c r="J60" s="36">
        <v>0</v>
      </c>
      <c r="K60" s="36">
        <v>0</v>
      </c>
      <c r="L60" s="36">
        <v>0</v>
      </c>
      <c r="M60" s="36">
        <v>0</v>
      </c>
      <c r="N60" s="36">
        <v>0</v>
      </c>
      <c r="O60" s="36">
        <v>0</v>
      </c>
      <c r="P60" s="36">
        <v>0</v>
      </c>
      <c r="Q60" s="36">
        <v>0</v>
      </c>
      <c r="R60" s="36">
        <v>0</v>
      </c>
      <c r="S60" s="36">
        <v>0</v>
      </c>
      <c r="T60" s="36">
        <v>0</v>
      </c>
      <c r="U60" s="36">
        <v>0</v>
      </c>
      <c r="V60" s="36">
        <v>0</v>
      </c>
      <c r="W60" s="36">
        <v>0</v>
      </c>
      <c r="X60" s="36">
        <v>0</v>
      </c>
      <c r="Y60" s="36">
        <v>0</v>
      </c>
      <c r="Z60" s="2">
        <f t="shared" si="4"/>
        <v>0</v>
      </c>
    </row>
    <row r="61" spans="1:26" x14ac:dyDescent="0.2">
      <c r="A61" t="s">
        <v>7</v>
      </c>
      <c r="B61" s="36">
        <v>18.67881640625</v>
      </c>
      <c r="C61" s="36">
        <v>0</v>
      </c>
      <c r="D61" s="36">
        <v>0</v>
      </c>
      <c r="E61" s="36">
        <v>447.42441351318359</v>
      </c>
      <c r="F61" s="36">
        <v>339.22958984375003</v>
      </c>
      <c r="G61" s="36">
        <v>482.16270507812499</v>
      </c>
      <c r="H61" s="36">
        <v>3814.0845930175783</v>
      </c>
      <c r="I61" s="36">
        <v>107.20957031250001</v>
      </c>
      <c r="J61" s="36">
        <v>2095.647283203125</v>
      </c>
      <c r="K61" s="36">
        <v>0</v>
      </c>
      <c r="L61" s="36">
        <v>1472.0461250000001</v>
      </c>
      <c r="M61" s="36">
        <v>0</v>
      </c>
      <c r="N61" s="36">
        <v>0</v>
      </c>
      <c r="O61" s="36">
        <v>0</v>
      </c>
      <c r="P61" s="36">
        <v>419.98218749999995</v>
      </c>
      <c r="Q61" s="36">
        <v>1573.8813095703122</v>
      </c>
      <c r="R61" s="36">
        <v>3839.9213002929678</v>
      </c>
      <c r="S61" s="36">
        <v>0</v>
      </c>
      <c r="T61" s="36">
        <v>6595.4891093749984</v>
      </c>
      <c r="U61" s="36">
        <v>1194.5078959960938</v>
      </c>
      <c r="V61" s="36">
        <v>86.469218749999996</v>
      </c>
      <c r="W61" s="36">
        <v>186.17918750000001</v>
      </c>
      <c r="X61" s="36">
        <v>0</v>
      </c>
      <c r="Y61" s="36">
        <v>240.55890625000001</v>
      </c>
      <c r="Z61" s="2">
        <f t="shared" si="4"/>
        <v>22913.472211608889</v>
      </c>
    </row>
    <row r="62" spans="1:26" x14ac:dyDescent="0.2">
      <c r="A62" t="s">
        <v>8</v>
      </c>
      <c r="B62" s="36">
        <v>0</v>
      </c>
      <c r="C62" s="36">
        <v>0</v>
      </c>
      <c r="D62" s="36">
        <v>0</v>
      </c>
      <c r="E62" s="36">
        <v>0</v>
      </c>
      <c r="F62" s="36">
        <v>0</v>
      </c>
      <c r="G62" s="36">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2">
        <f t="shared" si="4"/>
        <v>0</v>
      </c>
    </row>
    <row r="63" spans="1:26" x14ac:dyDescent="0.2">
      <c r="A63" t="s">
        <v>9</v>
      </c>
      <c r="B63" s="36">
        <v>0</v>
      </c>
      <c r="C63" s="36">
        <v>0</v>
      </c>
      <c r="D63" s="36">
        <v>0</v>
      </c>
      <c r="E63" s="36">
        <v>0</v>
      </c>
      <c r="F63" s="36">
        <v>0</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2">
        <f t="shared" si="4"/>
        <v>0</v>
      </c>
    </row>
    <row r="64" spans="1:26" x14ac:dyDescent="0.2">
      <c r="A64" t="s">
        <v>10</v>
      </c>
      <c r="B64" s="36">
        <v>0</v>
      </c>
      <c r="C64" s="36">
        <v>0</v>
      </c>
      <c r="D64" s="36">
        <v>0</v>
      </c>
      <c r="E64" s="36">
        <v>0</v>
      </c>
      <c r="F64" s="36">
        <v>0</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2">
        <f t="shared" si="4"/>
        <v>0</v>
      </c>
    </row>
    <row r="65" spans="1:26" x14ac:dyDescent="0.2">
      <c r="A65" t="s">
        <v>11</v>
      </c>
      <c r="B65" s="36">
        <v>0</v>
      </c>
      <c r="C65" s="36">
        <v>0</v>
      </c>
      <c r="D65" s="36">
        <v>0</v>
      </c>
      <c r="E65" s="36">
        <v>0</v>
      </c>
      <c r="F65" s="36">
        <v>0</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2">
        <f t="shared" si="4"/>
        <v>0</v>
      </c>
    </row>
    <row r="66" spans="1:26" x14ac:dyDescent="0.2">
      <c r="A66" t="s">
        <v>12</v>
      </c>
      <c r="B66" s="36">
        <v>0</v>
      </c>
      <c r="C66" s="36">
        <v>0</v>
      </c>
      <c r="D66" s="36">
        <v>0</v>
      </c>
      <c r="E66" s="36">
        <v>0</v>
      </c>
      <c r="F66" s="36">
        <v>0</v>
      </c>
      <c r="G66" s="36">
        <v>0</v>
      </c>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2">
        <f t="shared" si="4"/>
        <v>0</v>
      </c>
    </row>
    <row r="67" spans="1:26" x14ac:dyDescent="0.2">
      <c r="A67" t="s">
        <v>13</v>
      </c>
      <c r="B67" s="36">
        <v>0</v>
      </c>
      <c r="C67" s="36">
        <v>0</v>
      </c>
      <c r="D67" s="36">
        <v>0</v>
      </c>
      <c r="E67" s="36">
        <v>0</v>
      </c>
      <c r="F67" s="36">
        <v>0</v>
      </c>
      <c r="G67" s="36">
        <v>0</v>
      </c>
      <c r="H67" s="36">
        <v>0</v>
      </c>
      <c r="I67" s="36">
        <v>0</v>
      </c>
      <c r="J67" s="36">
        <v>0</v>
      </c>
      <c r="K67" s="36">
        <v>0</v>
      </c>
      <c r="L67" s="36">
        <v>0</v>
      </c>
      <c r="M67" s="36">
        <v>0</v>
      </c>
      <c r="N67" s="36">
        <v>0</v>
      </c>
      <c r="O67" s="36">
        <v>0</v>
      </c>
      <c r="P67" s="36">
        <v>0</v>
      </c>
      <c r="Q67" s="36">
        <v>0</v>
      </c>
      <c r="R67" s="36">
        <v>0</v>
      </c>
      <c r="S67" s="36">
        <v>0</v>
      </c>
      <c r="T67" s="36">
        <v>0</v>
      </c>
      <c r="U67" s="36">
        <v>0</v>
      </c>
      <c r="V67" s="36">
        <v>0</v>
      </c>
      <c r="W67" s="36">
        <v>0</v>
      </c>
      <c r="X67" s="36">
        <v>0</v>
      </c>
      <c r="Y67" s="36">
        <v>0</v>
      </c>
      <c r="Z67" s="2">
        <f t="shared" si="4"/>
        <v>0</v>
      </c>
    </row>
    <row r="68" spans="1:26" x14ac:dyDescent="0.2">
      <c r="A68" t="s">
        <v>14</v>
      </c>
      <c r="B68" s="36">
        <v>0</v>
      </c>
      <c r="C68" s="36">
        <v>0</v>
      </c>
      <c r="D68" s="36">
        <v>0</v>
      </c>
      <c r="E68" s="36">
        <v>0</v>
      </c>
      <c r="F68" s="36">
        <v>0</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2">
        <f t="shared" si="4"/>
        <v>0</v>
      </c>
    </row>
    <row r="69" spans="1:26" x14ac:dyDescent="0.2">
      <c r="A69" t="s">
        <v>15</v>
      </c>
      <c r="B69" s="36">
        <v>0</v>
      </c>
      <c r="C69" s="36">
        <v>0</v>
      </c>
      <c r="D69" s="36">
        <v>0</v>
      </c>
      <c r="E69" s="36">
        <v>0</v>
      </c>
      <c r="F69" s="36">
        <v>0</v>
      </c>
      <c r="G69" s="36">
        <v>0</v>
      </c>
      <c r="H69" s="36">
        <v>0</v>
      </c>
      <c r="I69" s="36">
        <v>0</v>
      </c>
      <c r="J69" s="36">
        <v>0</v>
      </c>
      <c r="K69" s="36">
        <v>0</v>
      </c>
      <c r="L69" s="36">
        <v>0</v>
      </c>
      <c r="M69" s="36">
        <v>0</v>
      </c>
      <c r="N69" s="36">
        <v>0</v>
      </c>
      <c r="O69" s="36">
        <v>0</v>
      </c>
      <c r="P69" s="36">
        <v>0</v>
      </c>
      <c r="Q69" s="36">
        <v>0</v>
      </c>
      <c r="R69" s="36">
        <v>0</v>
      </c>
      <c r="S69" s="36">
        <v>0</v>
      </c>
      <c r="T69" s="36">
        <v>0</v>
      </c>
      <c r="U69" s="36">
        <v>0</v>
      </c>
      <c r="V69" s="36">
        <v>0</v>
      </c>
      <c r="W69" s="36">
        <v>0</v>
      </c>
      <c r="X69" s="36">
        <v>0</v>
      </c>
      <c r="Y69" s="36">
        <v>0</v>
      </c>
      <c r="Z69" s="2">
        <f t="shared" si="4"/>
        <v>0</v>
      </c>
    </row>
    <row r="70" spans="1:26" x14ac:dyDescent="0.2">
      <c r="A70" t="s">
        <v>16</v>
      </c>
      <c r="B70" s="36">
        <v>0</v>
      </c>
      <c r="C70" s="36">
        <v>0</v>
      </c>
      <c r="D70" s="36">
        <v>0</v>
      </c>
      <c r="E70" s="36">
        <v>0</v>
      </c>
      <c r="F70" s="36">
        <v>0</v>
      </c>
      <c r="G70" s="36">
        <v>0</v>
      </c>
      <c r="H70" s="36">
        <v>0</v>
      </c>
      <c r="I70" s="36">
        <v>0</v>
      </c>
      <c r="J70" s="36">
        <v>0</v>
      </c>
      <c r="K70" s="36">
        <v>0</v>
      </c>
      <c r="L70" s="36">
        <v>0</v>
      </c>
      <c r="M70" s="36">
        <v>0</v>
      </c>
      <c r="N70" s="36">
        <v>0</v>
      </c>
      <c r="O70" s="36">
        <v>0</v>
      </c>
      <c r="P70" s="36">
        <v>0</v>
      </c>
      <c r="Q70" s="36">
        <v>0</v>
      </c>
      <c r="R70" s="36">
        <v>0</v>
      </c>
      <c r="S70" s="36">
        <v>0</v>
      </c>
      <c r="T70" s="36">
        <v>0</v>
      </c>
      <c r="U70" s="36">
        <v>0</v>
      </c>
      <c r="V70" s="36">
        <v>0</v>
      </c>
      <c r="W70" s="36">
        <v>0</v>
      </c>
      <c r="X70" s="36">
        <v>0</v>
      </c>
      <c r="Y70" s="36">
        <v>0</v>
      </c>
      <c r="Z70" s="2">
        <f t="shared" si="4"/>
        <v>0</v>
      </c>
    </row>
    <row r="71" spans="1:26" x14ac:dyDescent="0.2">
      <c r="A71" t="s">
        <v>17</v>
      </c>
      <c r="B71" s="36">
        <v>0</v>
      </c>
      <c r="C71" s="36">
        <v>0</v>
      </c>
      <c r="D71" s="36">
        <v>0</v>
      </c>
      <c r="E71" s="36">
        <v>0</v>
      </c>
      <c r="F71" s="36">
        <v>0</v>
      </c>
      <c r="G71" s="36">
        <v>0</v>
      </c>
      <c r="H71" s="36">
        <v>0</v>
      </c>
      <c r="I71" s="36">
        <v>0</v>
      </c>
      <c r="J71" s="36">
        <v>0</v>
      </c>
      <c r="K71" s="36">
        <v>0</v>
      </c>
      <c r="L71" s="36">
        <v>0</v>
      </c>
      <c r="M71" s="36">
        <v>0</v>
      </c>
      <c r="N71" s="36">
        <v>0</v>
      </c>
      <c r="O71" s="36">
        <v>0</v>
      </c>
      <c r="P71" s="36">
        <v>0</v>
      </c>
      <c r="Q71" s="36">
        <v>0</v>
      </c>
      <c r="R71" s="36">
        <v>0</v>
      </c>
      <c r="S71" s="36">
        <v>0</v>
      </c>
      <c r="T71" s="36">
        <v>0</v>
      </c>
      <c r="U71" s="36">
        <v>0</v>
      </c>
      <c r="V71" s="36">
        <v>0</v>
      </c>
      <c r="W71" s="36">
        <v>0</v>
      </c>
      <c r="X71" s="36">
        <v>0</v>
      </c>
      <c r="Y71" s="36">
        <v>0</v>
      </c>
      <c r="Z71" s="2">
        <f t="shared" si="4"/>
        <v>0</v>
      </c>
    </row>
    <row r="72" spans="1:26" x14ac:dyDescent="0.2">
      <c r="A72" t="s">
        <v>18</v>
      </c>
      <c r="B72" s="36">
        <v>0</v>
      </c>
      <c r="C72" s="36">
        <v>0</v>
      </c>
      <c r="D72" s="36">
        <v>0</v>
      </c>
      <c r="E72" s="36">
        <v>0</v>
      </c>
      <c r="F72" s="36">
        <v>0</v>
      </c>
      <c r="G72" s="36">
        <v>0</v>
      </c>
      <c r="H72" s="36">
        <v>0</v>
      </c>
      <c r="I72" s="36">
        <v>0</v>
      </c>
      <c r="J72" s="36">
        <v>0</v>
      </c>
      <c r="K72" s="36">
        <v>0</v>
      </c>
      <c r="L72" s="36">
        <v>0</v>
      </c>
      <c r="M72" s="36">
        <v>0</v>
      </c>
      <c r="N72" s="36">
        <v>0</v>
      </c>
      <c r="O72" s="36">
        <v>0</v>
      </c>
      <c r="P72" s="36">
        <v>0</v>
      </c>
      <c r="Q72" s="36">
        <v>0</v>
      </c>
      <c r="R72" s="36">
        <v>0</v>
      </c>
      <c r="S72" s="36">
        <v>0</v>
      </c>
      <c r="T72" s="36">
        <v>0</v>
      </c>
      <c r="U72" s="36">
        <v>0</v>
      </c>
      <c r="V72" s="36">
        <v>0</v>
      </c>
      <c r="W72" s="36">
        <v>0</v>
      </c>
      <c r="X72" s="36">
        <v>0</v>
      </c>
      <c r="Y72" s="36">
        <v>0</v>
      </c>
      <c r="Z72" s="2">
        <f t="shared" si="4"/>
        <v>0</v>
      </c>
    </row>
    <row r="73" spans="1:26" x14ac:dyDescent="0.2">
      <c r="A73" t="s">
        <v>19</v>
      </c>
      <c r="B73" s="36">
        <v>0</v>
      </c>
      <c r="C73" s="36">
        <v>0</v>
      </c>
      <c r="D73" s="36">
        <v>0</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2">
        <f t="shared" si="4"/>
        <v>0</v>
      </c>
    </row>
    <row r="74" spans="1:26" x14ac:dyDescent="0.2">
      <c r="A74" t="s">
        <v>20</v>
      </c>
      <c r="B74" s="36">
        <v>0</v>
      </c>
      <c r="C74" s="36">
        <v>0</v>
      </c>
      <c r="D74" s="36">
        <v>0</v>
      </c>
      <c r="E74" s="36">
        <v>0</v>
      </c>
      <c r="F74" s="36">
        <v>0</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2">
        <f t="shared" si="4"/>
        <v>0</v>
      </c>
    </row>
    <row r="75" spans="1:26" x14ac:dyDescent="0.2">
      <c r="A75" t="s">
        <v>21</v>
      </c>
      <c r="B75" s="36">
        <v>0</v>
      </c>
      <c r="C75" s="36">
        <v>0</v>
      </c>
      <c r="D75" s="36">
        <v>0</v>
      </c>
      <c r="E75" s="36">
        <v>0</v>
      </c>
      <c r="F75" s="36">
        <v>0</v>
      </c>
      <c r="G75" s="36">
        <v>0</v>
      </c>
      <c r="H75" s="36">
        <v>0</v>
      </c>
      <c r="I75" s="36">
        <v>0</v>
      </c>
      <c r="J75" s="36">
        <v>0</v>
      </c>
      <c r="K75" s="36">
        <v>0</v>
      </c>
      <c r="L75" s="36">
        <v>0</v>
      </c>
      <c r="M75" s="36">
        <v>0</v>
      </c>
      <c r="N75" s="36">
        <v>0</v>
      </c>
      <c r="O75" s="36">
        <v>0</v>
      </c>
      <c r="P75" s="36">
        <v>0</v>
      </c>
      <c r="Q75" s="36">
        <v>0</v>
      </c>
      <c r="R75" s="36">
        <v>0</v>
      </c>
      <c r="S75" s="36">
        <v>0</v>
      </c>
      <c r="T75" s="36">
        <v>0</v>
      </c>
      <c r="U75" s="36">
        <v>0</v>
      </c>
      <c r="V75" s="36">
        <v>0</v>
      </c>
      <c r="W75" s="36">
        <v>0</v>
      </c>
      <c r="X75" s="36">
        <v>0</v>
      </c>
      <c r="Y75" s="36">
        <v>0</v>
      </c>
      <c r="Z75" s="2">
        <f t="shared" si="4"/>
        <v>0</v>
      </c>
    </row>
    <row r="76" spans="1:26" x14ac:dyDescent="0.2">
      <c r="A76" t="s">
        <v>22</v>
      </c>
      <c r="B76" s="36">
        <v>0</v>
      </c>
      <c r="C76" s="36">
        <v>0</v>
      </c>
      <c r="D76" s="36">
        <v>0</v>
      </c>
      <c r="E76" s="36">
        <v>0</v>
      </c>
      <c r="F76" s="36">
        <v>0</v>
      </c>
      <c r="G76" s="36">
        <v>0</v>
      </c>
      <c r="H76" s="36">
        <v>0</v>
      </c>
      <c r="I76" s="36">
        <v>0</v>
      </c>
      <c r="J76" s="36">
        <v>0</v>
      </c>
      <c r="K76" s="36">
        <v>0</v>
      </c>
      <c r="L76" s="36">
        <v>0</v>
      </c>
      <c r="M76" s="36">
        <v>0</v>
      </c>
      <c r="N76" s="36">
        <v>0</v>
      </c>
      <c r="O76" s="36">
        <v>0</v>
      </c>
      <c r="P76" s="36">
        <v>0</v>
      </c>
      <c r="Q76" s="36">
        <v>0</v>
      </c>
      <c r="R76" s="36">
        <v>0</v>
      </c>
      <c r="S76" s="36">
        <v>0</v>
      </c>
      <c r="T76" s="36">
        <v>0</v>
      </c>
      <c r="U76" s="36">
        <v>0</v>
      </c>
      <c r="V76" s="36">
        <v>0</v>
      </c>
      <c r="W76" s="36">
        <v>0</v>
      </c>
      <c r="X76" s="36">
        <v>0</v>
      </c>
      <c r="Y76" s="36">
        <v>0</v>
      </c>
      <c r="Z76" s="2">
        <f t="shared" si="4"/>
        <v>0</v>
      </c>
    </row>
    <row r="77" spans="1:26" x14ac:dyDescent="0.2">
      <c r="A77" t="s">
        <v>23</v>
      </c>
      <c r="B77" s="36">
        <v>0</v>
      </c>
      <c r="C77" s="36">
        <v>0</v>
      </c>
      <c r="D77" s="36">
        <v>0</v>
      </c>
      <c r="E77" s="36">
        <v>0</v>
      </c>
      <c r="F77" s="36">
        <v>0</v>
      </c>
      <c r="G77" s="36">
        <v>0</v>
      </c>
      <c r="H77" s="36">
        <v>0</v>
      </c>
      <c r="I77" s="36">
        <v>0</v>
      </c>
      <c r="J77" s="36">
        <v>0</v>
      </c>
      <c r="K77" s="36">
        <v>0</v>
      </c>
      <c r="L77" s="36">
        <v>0</v>
      </c>
      <c r="M77" s="36">
        <v>0</v>
      </c>
      <c r="N77" s="36">
        <v>0</v>
      </c>
      <c r="O77" s="36">
        <v>0</v>
      </c>
      <c r="P77" s="36">
        <v>0</v>
      </c>
      <c r="Q77" s="36">
        <v>0</v>
      </c>
      <c r="R77" s="36">
        <v>0</v>
      </c>
      <c r="S77" s="36">
        <v>0</v>
      </c>
      <c r="T77" s="36">
        <v>0</v>
      </c>
      <c r="U77" s="36">
        <v>0</v>
      </c>
      <c r="V77" s="36">
        <v>0</v>
      </c>
      <c r="W77" s="36">
        <v>0</v>
      </c>
      <c r="X77" s="36">
        <v>0</v>
      </c>
      <c r="Y77" s="36">
        <v>0</v>
      </c>
      <c r="Z77" s="2">
        <f t="shared" si="4"/>
        <v>0</v>
      </c>
    </row>
    <row r="78" spans="1:26" x14ac:dyDescent="0.2">
      <c r="A78" t="s">
        <v>24</v>
      </c>
      <c r="B78" s="36">
        <v>0</v>
      </c>
      <c r="C78" s="36">
        <v>0</v>
      </c>
      <c r="D78" s="36">
        <v>0</v>
      </c>
      <c r="E78" s="36">
        <v>0</v>
      </c>
      <c r="F78" s="36">
        <v>0</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2">
        <f t="shared" si="4"/>
        <v>0</v>
      </c>
    </row>
    <row r="79" spans="1:26" x14ac:dyDescent="0.2">
      <c r="A79" t="s">
        <v>25</v>
      </c>
      <c r="B79" s="36">
        <v>0</v>
      </c>
      <c r="C79" s="36">
        <v>0</v>
      </c>
      <c r="D79" s="36">
        <v>0</v>
      </c>
      <c r="E79" s="36">
        <v>0</v>
      </c>
      <c r="F79" s="36">
        <v>0</v>
      </c>
      <c r="G79" s="36">
        <v>0</v>
      </c>
      <c r="H79" s="36">
        <v>0</v>
      </c>
      <c r="I79" s="36">
        <v>0</v>
      </c>
      <c r="J79" s="36">
        <v>0</v>
      </c>
      <c r="K79" s="36">
        <v>0</v>
      </c>
      <c r="L79" s="36">
        <v>0</v>
      </c>
      <c r="M79" s="36">
        <v>0</v>
      </c>
      <c r="N79" s="36">
        <v>0</v>
      </c>
      <c r="O79" s="36">
        <v>0</v>
      </c>
      <c r="P79" s="36">
        <v>0</v>
      </c>
      <c r="Q79" s="36">
        <v>0</v>
      </c>
      <c r="R79" s="36">
        <v>0</v>
      </c>
      <c r="S79" s="36">
        <v>0</v>
      </c>
      <c r="T79" s="36">
        <v>0</v>
      </c>
      <c r="U79" s="36">
        <v>0</v>
      </c>
      <c r="V79" s="36">
        <v>0</v>
      </c>
      <c r="W79" s="36">
        <v>0</v>
      </c>
      <c r="X79" s="36">
        <v>0</v>
      </c>
      <c r="Y79" s="36">
        <v>0</v>
      </c>
      <c r="Z79" s="2">
        <f t="shared" si="4"/>
        <v>0</v>
      </c>
    </row>
    <row r="80" spans="1:26" x14ac:dyDescent="0.2">
      <c r="A80" t="s">
        <v>50</v>
      </c>
      <c r="B80" s="2">
        <f t="shared" ref="B80:Z80" si="5">SUM(B57:B79)</f>
        <v>18.67881640625</v>
      </c>
      <c r="C80" s="2">
        <f t="shared" si="5"/>
        <v>0</v>
      </c>
      <c r="D80" s="2">
        <f t="shared" si="5"/>
        <v>0</v>
      </c>
      <c r="E80" s="2">
        <f t="shared" si="5"/>
        <v>447.42441351318359</v>
      </c>
      <c r="F80" s="2">
        <f t="shared" si="5"/>
        <v>339.22958984375003</v>
      </c>
      <c r="G80" s="2">
        <f t="shared" si="5"/>
        <v>482.16270507812499</v>
      </c>
      <c r="H80" s="2">
        <f t="shared" si="5"/>
        <v>3814.0845930175783</v>
      </c>
      <c r="I80" s="2">
        <f t="shared" si="5"/>
        <v>107.20957031250001</v>
      </c>
      <c r="J80" s="2">
        <f t="shared" si="5"/>
        <v>2095.647283203125</v>
      </c>
      <c r="K80" s="2">
        <f t="shared" si="5"/>
        <v>0</v>
      </c>
      <c r="L80" s="2">
        <f t="shared" si="5"/>
        <v>1472.0461250000001</v>
      </c>
      <c r="M80" s="2">
        <f t="shared" si="5"/>
        <v>0</v>
      </c>
      <c r="N80" s="2">
        <f t="shared" si="5"/>
        <v>0</v>
      </c>
      <c r="O80" s="2">
        <f t="shared" si="5"/>
        <v>0</v>
      </c>
      <c r="P80" s="2">
        <f t="shared" si="5"/>
        <v>419.98218749999995</v>
      </c>
      <c r="Q80" s="2">
        <f t="shared" si="5"/>
        <v>1573.8813095703122</v>
      </c>
      <c r="R80" s="2">
        <f t="shared" si="5"/>
        <v>3839.9213002929678</v>
      </c>
      <c r="S80" s="2">
        <f t="shared" si="5"/>
        <v>0</v>
      </c>
      <c r="T80" s="2">
        <f t="shared" si="5"/>
        <v>6595.4891093749984</v>
      </c>
      <c r="U80" s="2">
        <f t="shared" si="5"/>
        <v>1194.5078959960938</v>
      </c>
      <c r="V80" s="2">
        <f t="shared" si="5"/>
        <v>86.469218749999996</v>
      </c>
      <c r="W80" s="2">
        <f t="shared" si="5"/>
        <v>186.17918750000001</v>
      </c>
      <c r="X80" s="2">
        <f t="shared" si="5"/>
        <v>0</v>
      </c>
      <c r="Y80" s="2">
        <f t="shared" si="5"/>
        <v>240.55890625000001</v>
      </c>
      <c r="Z80" s="2">
        <f t="shared" si="5"/>
        <v>22913.472211608889</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
        <f t="shared" ref="Z84:Z106" si="6">SUM(B84:Y84)</f>
        <v>0</v>
      </c>
    </row>
    <row r="85" spans="1:26" x14ac:dyDescent="0.2">
      <c r="A85" t="s">
        <v>4</v>
      </c>
      <c r="B85" s="24">
        <v>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
        <f t="shared" si="6"/>
        <v>0</v>
      </c>
    </row>
    <row r="86" spans="1:26" x14ac:dyDescent="0.2">
      <c r="A86" t="s">
        <v>5</v>
      </c>
      <c r="B86" s="24">
        <v>0</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
        <f t="shared" si="6"/>
        <v>0</v>
      </c>
    </row>
    <row r="87" spans="1:26" x14ac:dyDescent="0.2">
      <c r="A87" t="s">
        <v>6</v>
      </c>
      <c r="B87" s="24">
        <v>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
        <f t="shared" si="6"/>
        <v>0</v>
      </c>
    </row>
    <row r="88" spans="1:26" x14ac:dyDescent="0.2">
      <c r="A88" t="s">
        <v>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
        <f t="shared" si="6"/>
        <v>0</v>
      </c>
    </row>
    <row r="89" spans="1:26" x14ac:dyDescent="0.2">
      <c r="A89" t="s">
        <v>8</v>
      </c>
      <c r="B89" s="24">
        <v>0</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
        <f t="shared" si="6"/>
        <v>0</v>
      </c>
    </row>
    <row r="90" spans="1:26" x14ac:dyDescent="0.2">
      <c r="A90" t="s">
        <v>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
        <f t="shared" si="6"/>
        <v>0</v>
      </c>
    </row>
    <row r="91" spans="1:26" x14ac:dyDescent="0.2">
      <c r="A91" t="s">
        <v>10</v>
      </c>
      <c r="B91" s="24">
        <v>0</v>
      </c>
      <c r="C91" s="24">
        <v>0</v>
      </c>
      <c r="D91" s="24">
        <v>0</v>
      </c>
      <c r="E91" s="24">
        <v>0</v>
      </c>
      <c r="F91" s="24">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
        <f t="shared" si="6"/>
        <v>0</v>
      </c>
    </row>
    <row r="92" spans="1:26" x14ac:dyDescent="0.2">
      <c r="A92" t="s">
        <v>11</v>
      </c>
      <c r="B92" s="24">
        <v>0</v>
      </c>
      <c r="C92" s="24">
        <v>0</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4">
        <v>0</v>
      </c>
      <c r="U92" s="24">
        <v>0</v>
      </c>
      <c r="V92" s="24">
        <v>0</v>
      </c>
      <c r="W92" s="24">
        <v>0</v>
      </c>
      <c r="X92" s="24">
        <v>0</v>
      </c>
      <c r="Y92" s="24">
        <v>0</v>
      </c>
      <c r="Z92" s="2">
        <f t="shared" si="6"/>
        <v>0</v>
      </c>
    </row>
    <row r="93" spans="1:26" x14ac:dyDescent="0.2">
      <c r="A93" t="s">
        <v>12</v>
      </c>
      <c r="B93" s="24">
        <v>0</v>
      </c>
      <c r="C93" s="24">
        <v>0</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
        <f t="shared" si="6"/>
        <v>0</v>
      </c>
    </row>
    <row r="94" spans="1:26" x14ac:dyDescent="0.2">
      <c r="A94" t="s">
        <v>13</v>
      </c>
      <c r="B94" s="24">
        <v>0</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
        <f t="shared" si="6"/>
        <v>0</v>
      </c>
    </row>
    <row r="95" spans="1:26" x14ac:dyDescent="0.2">
      <c r="A95" t="s">
        <v>14</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
        <f t="shared" si="6"/>
        <v>0</v>
      </c>
    </row>
    <row r="96" spans="1:26" x14ac:dyDescent="0.2">
      <c r="A96" t="s">
        <v>15</v>
      </c>
      <c r="B96" s="24">
        <v>0</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
        <f t="shared" si="6"/>
        <v>0</v>
      </c>
    </row>
    <row r="97" spans="1:26" x14ac:dyDescent="0.2">
      <c r="A97" t="s">
        <v>16</v>
      </c>
      <c r="B97" s="24">
        <v>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
        <f t="shared" si="6"/>
        <v>0</v>
      </c>
    </row>
    <row r="98" spans="1:26" x14ac:dyDescent="0.2">
      <c r="A98" t="s">
        <v>17</v>
      </c>
      <c r="B98" s="24">
        <v>0</v>
      </c>
      <c r="C98" s="24">
        <v>0</v>
      </c>
      <c r="D98" s="24">
        <v>0</v>
      </c>
      <c r="E98" s="24">
        <v>0</v>
      </c>
      <c r="F98" s="24">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
        <f t="shared" si="6"/>
        <v>0</v>
      </c>
    </row>
    <row r="99" spans="1:26" x14ac:dyDescent="0.2">
      <c r="A99" t="s">
        <v>18</v>
      </c>
      <c r="B99" s="24">
        <v>0</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
        <f t="shared" si="6"/>
        <v>0</v>
      </c>
    </row>
    <row r="100" spans="1:26" x14ac:dyDescent="0.2">
      <c r="A100" t="s">
        <v>19</v>
      </c>
      <c r="B100" s="24">
        <v>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
        <f t="shared" si="6"/>
        <v>0</v>
      </c>
    </row>
    <row r="101" spans="1:26" x14ac:dyDescent="0.2">
      <c r="A101" t="s">
        <v>20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
        <f t="shared" si="6"/>
        <v>0</v>
      </c>
    </row>
    <row r="102" spans="1:26" x14ac:dyDescent="0.2">
      <c r="A102" t="s">
        <v>21</v>
      </c>
      <c r="B102" s="24">
        <v>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
        <f t="shared" si="6"/>
        <v>0</v>
      </c>
    </row>
    <row r="103" spans="1:26" x14ac:dyDescent="0.2">
      <c r="A103" t="s">
        <v>22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
        <f t="shared" si="6"/>
        <v>0</v>
      </c>
    </row>
    <row r="104" spans="1:26" x14ac:dyDescent="0.2">
      <c r="A104" t="s">
        <v>23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
        <f t="shared" si="6"/>
        <v>0</v>
      </c>
    </row>
    <row r="105" spans="1:26" x14ac:dyDescent="0.2">
      <c r="A105" t="s">
        <v>24</v>
      </c>
      <c r="B105" s="24">
        <v>0</v>
      </c>
      <c r="C105" s="24">
        <v>0</v>
      </c>
      <c r="D105" s="24">
        <v>0</v>
      </c>
      <c r="E105" s="24">
        <v>0</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
        <f t="shared" si="6"/>
        <v>0</v>
      </c>
    </row>
    <row r="106" spans="1:26" x14ac:dyDescent="0.2">
      <c r="A106" t="s">
        <v>25</v>
      </c>
      <c r="B106" s="24">
        <v>0</v>
      </c>
      <c r="C106" s="24">
        <v>0</v>
      </c>
      <c r="D106" s="24">
        <v>0</v>
      </c>
      <c r="E106" s="24">
        <v>0</v>
      </c>
      <c r="F106" s="24">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7">
        <v>0</v>
      </c>
      <c r="C111" s="37">
        <v>0</v>
      </c>
      <c r="D111" s="37">
        <v>0</v>
      </c>
      <c r="E111" s="37">
        <v>0</v>
      </c>
      <c r="F111" s="37">
        <v>0</v>
      </c>
      <c r="G111" s="37">
        <v>0</v>
      </c>
      <c r="H111" s="37">
        <v>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2">
        <f t="shared" ref="Z111:Z133" si="8">SUM(B111:Y111)</f>
        <v>0</v>
      </c>
    </row>
    <row r="112" spans="1:26" x14ac:dyDescent="0.2">
      <c r="A112" t="s">
        <v>4</v>
      </c>
      <c r="B112" s="37">
        <v>2298828.5146484375</v>
      </c>
      <c r="C112" s="37">
        <v>3637930.4006347656</v>
      </c>
      <c r="D112" s="37">
        <v>520.61962890625</v>
      </c>
      <c r="E112" s="37">
        <v>911354.72821426392</v>
      </c>
      <c r="F112" s="37">
        <v>2630021.9130859375</v>
      </c>
      <c r="G112" s="37">
        <v>437687.09130859375</v>
      </c>
      <c r="H112" s="37">
        <v>805739.98992919922</v>
      </c>
      <c r="I112" s="37">
        <v>1350988.013671875</v>
      </c>
      <c r="J112" s="37">
        <v>56270.732421875</v>
      </c>
      <c r="K112" s="37">
        <v>484573.09613037109</v>
      </c>
      <c r="L112" s="37">
        <v>1730612.3046875</v>
      </c>
      <c r="M112" s="37">
        <v>203622.90638303757</v>
      </c>
      <c r="N112" s="37">
        <v>225609.3984375</v>
      </c>
      <c r="O112" s="37">
        <v>796556.236328125</v>
      </c>
      <c r="P112" s="37">
        <v>2057381.572265625</v>
      </c>
      <c r="Q112" s="37">
        <v>1605679.5322265625</v>
      </c>
      <c r="R112" s="37">
        <v>7466290.7814941406</v>
      </c>
      <c r="S112" s="37">
        <v>5822720.146484375</v>
      </c>
      <c r="T112" s="37">
        <v>212718.802734375</v>
      </c>
      <c r="U112" s="37">
        <v>983433.28515625</v>
      </c>
      <c r="V112" s="37">
        <v>2927859.2119140625</v>
      </c>
      <c r="W112" s="37">
        <v>3052634.02734375</v>
      </c>
      <c r="X112" s="37">
        <v>31538.930053710938</v>
      </c>
      <c r="Y112" s="37">
        <v>118158.45263671875</v>
      </c>
      <c r="Z112" s="2">
        <f t="shared" si="8"/>
        <v>39848730.687819958</v>
      </c>
    </row>
    <row r="113" spans="1:26" x14ac:dyDescent="0.2">
      <c r="A113" t="s">
        <v>5</v>
      </c>
      <c r="B113" s="37">
        <v>0</v>
      </c>
      <c r="C113" s="37">
        <v>0</v>
      </c>
      <c r="D113" s="37">
        <v>0</v>
      </c>
      <c r="E113" s="37">
        <v>0</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2">
        <f t="shared" si="8"/>
        <v>0</v>
      </c>
    </row>
    <row r="114" spans="1:26" x14ac:dyDescent="0.2">
      <c r="A114" t="s">
        <v>6</v>
      </c>
      <c r="B114" s="37">
        <v>0</v>
      </c>
      <c r="C114" s="37">
        <v>94127.67103099823</v>
      </c>
      <c r="D114" s="37">
        <v>43427.691513061523</v>
      </c>
      <c r="E114" s="37">
        <v>0</v>
      </c>
      <c r="F114" s="37">
        <v>775.3872241973877</v>
      </c>
      <c r="G114" s="37">
        <v>1615.4273681640625</v>
      </c>
      <c r="H114" s="37">
        <v>39892.931209564209</v>
      </c>
      <c r="I114" s="37">
        <v>0</v>
      </c>
      <c r="J114" s="37">
        <v>78900.036590576172</v>
      </c>
      <c r="K114" s="37">
        <v>86680.147687911987</v>
      </c>
      <c r="L114" s="37">
        <v>0</v>
      </c>
      <c r="M114" s="37">
        <v>111.5062290430069</v>
      </c>
      <c r="N114" s="37">
        <v>721.99326944351196</v>
      </c>
      <c r="O114" s="37">
        <v>59107.349670410156</v>
      </c>
      <c r="P114" s="37">
        <v>22315.714635848999</v>
      </c>
      <c r="Q114" s="37">
        <v>51049.474382400513</v>
      </c>
      <c r="R114" s="37">
        <v>63755.525497436523</v>
      </c>
      <c r="S114" s="37">
        <v>0</v>
      </c>
      <c r="T114" s="37">
        <v>201236.43055725098</v>
      </c>
      <c r="U114" s="37">
        <v>129927.16574478149</v>
      </c>
      <c r="V114" s="37">
        <v>33870.146728515625</v>
      </c>
      <c r="W114" s="37">
        <v>41368.363386154175</v>
      </c>
      <c r="X114" s="37">
        <v>295.46889114379883</v>
      </c>
      <c r="Y114" s="37">
        <v>102176.13623046875</v>
      </c>
      <c r="Z114" s="2">
        <f t="shared" si="8"/>
        <v>1051354.5678473711</v>
      </c>
    </row>
    <row r="115" spans="1:26" x14ac:dyDescent="0.2">
      <c r="A115" t="s">
        <v>7</v>
      </c>
      <c r="B115" s="37">
        <v>35433.7734375</v>
      </c>
      <c r="C115" s="37">
        <v>0</v>
      </c>
      <c r="D115" s="37">
        <v>0</v>
      </c>
      <c r="E115" s="37">
        <v>29067.187900543213</v>
      </c>
      <c r="F115" s="37">
        <v>22039.214538574219</v>
      </c>
      <c r="G115" s="37">
        <v>111938.95678710938</v>
      </c>
      <c r="H115" s="37">
        <v>607764.61575317383</v>
      </c>
      <c r="I115" s="37">
        <v>55752.30859375</v>
      </c>
      <c r="J115" s="37">
        <v>155688.76989746094</v>
      </c>
      <c r="K115" s="37">
        <v>0</v>
      </c>
      <c r="L115" s="37">
        <v>95636.84375</v>
      </c>
      <c r="M115" s="37">
        <v>0</v>
      </c>
      <c r="N115" s="37">
        <v>0</v>
      </c>
      <c r="O115" s="37">
        <v>0</v>
      </c>
      <c r="P115" s="37">
        <v>27285.2734375</v>
      </c>
      <c r="Q115" s="37">
        <v>104625.42578125</v>
      </c>
      <c r="R115" s="37">
        <v>795170.5817565918</v>
      </c>
      <c r="S115" s="37">
        <v>158522.9375</v>
      </c>
      <c r="T115" s="37">
        <v>838069.25439453125</v>
      </c>
      <c r="U115" s="37">
        <v>237691.28485107422</v>
      </c>
      <c r="V115" s="37">
        <v>3221.337158203125</v>
      </c>
      <c r="W115" s="37">
        <v>96817.984375</v>
      </c>
      <c r="X115" s="37">
        <v>0</v>
      </c>
      <c r="Y115" s="37">
        <v>15628.650390625</v>
      </c>
      <c r="Z115" s="2">
        <f t="shared" si="8"/>
        <v>3390354.400302887</v>
      </c>
    </row>
    <row r="116" spans="1:26" x14ac:dyDescent="0.2">
      <c r="A116" t="s">
        <v>8</v>
      </c>
      <c r="B116" s="37">
        <v>0</v>
      </c>
      <c r="C116" s="37">
        <v>0</v>
      </c>
      <c r="D116" s="37">
        <v>0</v>
      </c>
      <c r="E116" s="37">
        <v>0</v>
      </c>
      <c r="F116" s="37">
        <v>0</v>
      </c>
      <c r="G116" s="37">
        <v>0</v>
      </c>
      <c r="H116" s="37">
        <v>0</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2">
        <f t="shared" si="8"/>
        <v>0</v>
      </c>
    </row>
    <row r="117" spans="1:26" x14ac:dyDescent="0.2">
      <c r="A117" t="s">
        <v>9</v>
      </c>
      <c r="B117" s="37">
        <v>0</v>
      </c>
      <c r="C117" s="37">
        <v>0</v>
      </c>
      <c r="D117" s="37">
        <v>0</v>
      </c>
      <c r="E117" s="37">
        <v>0</v>
      </c>
      <c r="F117" s="37">
        <v>0</v>
      </c>
      <c r="G117" s="37">
        <v>0</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2">
        <f t="shared" si="8"/>
        <v>0</v>
      </c>
    </row>
    <row r="118" spans="1:26" x14ac:dyDescent="0.2">
      <c r="A118" t="s">
        <v>10</v>
      </c>
      <c r="B118" s="37">
        <v>0</v>
      </c>
      <c r="C118" s="37">
        <v>0</v>
      </c>
      <c r="D118" s="37">
        <v>0</v>
      </c>
      <c r="E118" s="37">
        <v>0</v>
      </c>
      <c r="F118" s="37">
        <v>0</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2">
        <f t="shared" si="8"/>
        <v>0</v>
      </c>
    </row>
    <row r="119" spans="1:26" x14ac:dyDescent="0.2">
      <c r="A119" t="s">
        <v>11</v>
      </c>
      <c r="B119" s="37">
        <v>0</v>
      </c>
      <c r="C119" s="37">
        <v>0</v>
      </c>
      <c r="D119" s="37">
        <v>0</v>
      </c>
      <c r="E119" s="37">
        <v>0</v>
      </c>
      <c r="F119" s="37">
        <v>0</v>
      </c>
      <c r="G119" s="37">
        <v>0</v>
      </c>
      <c r="H119" s="37">
        <v>0</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2">
        <f t="shared" si="8"/>
        <v>0</v>
      </c>
    </row>
    <row r="120" spans="1:26" x14ac:dyDescent="0.2">
      <c r="A120" t="s">
        <v>12</v>
      </c>
      <c r="B120" s="37">
        <v>0</v>
      </c>
      <c r="C120" s="37">
        <v>0</v>
      </c>
      <c r="D120" s="37">
        <v>0</v>
      </c>
      <c r="E120" s="37">
        <v>0</v>
      </c>
      <c r="F120" s="37">
        <v>0</v>
      </c>
      <c r="G120" s="37">
        <v>0</v>
      </c>
      <c r="H120" s="37">
        <v>0</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2">
        <f t="shared" si="8"/>
        <v>0</v>
      </c>
    </row>
    <row r="121" spans="1:26" x14ac:dyDescent="0.2">
      <c r="A121" t="s">
        <v>13</v>
      </c>
      <c r="B121" s="37">
        <v>0</v>
      </c>
      <c r="C121" s="37">
        <v>0</v>
      </c>
      <c r="D121" s="37">
        <v>0</v>
      </c>
      <c r="E121" s="37">
        <v>0</v>
      </c>
      <c r="F121" s="37">
        <v>0</v>
      </c>
      <c r="G121" s="37">
        <v>0</v>
      </c>
      <c r="H121" s="37">
        <v>0</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2">
        <f t="shared" si="8"/>
        <v>0</v>
      </c>
    </row>
    <row r="122" spans="1:26" x14ac:dyDescent="0.2">
      <c r="A122" t="s">
        <v>14</v>
      </c>
      <c r="B122" s="37">
        <v>12117.29931640625</v>
      </c>
      <c r="C122" s="37">
        <v>0</v>
      </c>
      <c r="D122" s="37">
        <v>55693.533172607422</v>
      </c>
      <c r="E122" s="37">
        <v>107088.45871019363</v>
      </c>
      <c r="F122" s="37">
        <v>23023.833986282349</v>
      </c>
      <c r="G122" s="37">
        <v>460839.26617431641</v>
      </c>
      <c r="H122" s="37">
        <v>296530.31400680542</v>
      </c>
      <c r="I122" s="37">
        <v>54560.259948730469</v>
      </c>
      <c r="J122" s="37">
        <v>6984.0533599853516</v>
      </c>
      <c r="K122" s="37">
        <v>8483.4423599243164</v>
      </c>
      <c r="L122" s="37">
        <v>126647.97094726562</v>
      </c>
      <c r="M122" s="37">
        <v>0</v>
      </c>
      <c r="N122" s="37">
        <v>0</v>
      </c>
      <c r="O122" s="37">
        <v>0</v>
      </c>
      <c r="P122" s="37">
        <v>44687.384702682495</v>
      </c>
      <c r="Q122" s="37">
        <v>80599.450190544128</v>
      </c>
      <c r="R122" s="37">
        <v>992312.52010726929</v>
      </c>
      <c r="S122" s="37">
        <v>53840.324890136719</v>
      </c>
      <c r="T122" s="37">
        <v>25168.085744857788</v>
      </c>
      <c r="U122" s="37">
        <v>86319.290721893311</v>
      </c>
      <c r="V122" s="37">
        <v>82.263740539550781</v>
      </c>
      <c r="W122" s="37">
        <v>56456.203002929688</v>
      </c>
      <c r="X122" s="37">
        <v>0</v>
      </c>
      <c r="Y122" s="37">
        <v>16532.116821289063</v>
      </c>
      <c r="Z122" s="2">
        <f t="shared" si="8"/>
        <v>2507966.0719046593</v>
      </c>
    </row>
    <row r="123" spans="1:26" x14ac:dyDescent="0.2">
      <c r="A123" t="s">
        <v>15</v>
      </c>
      <c r="B123" s="37">
        <v>0</v>
      </c>
      <c r="C123" s="37">
        <v>0</v>
      </c>
      <c r="D123" s="37">
        <v>0</v>
      </c>
      <c r="E123" s="37">
        <v>0</v>
      </c>
      <c r="F123" s="37">
        <v>0</v>
      </c>
      <c r="G123" s="37">
        <v>0</v>
      </c>
      <c r="H123" s="37">
        <v>0</v>
      </c>
      <c r="I123" s="37">
        <v>0</v>
      </c>
      <c r="J123" s="37">
        <v>0</v>
      </c>
      <c r="K123" s="37">
        <v>56.472988128662109</v>
      </c>
      <c r="L123" s="37">
        <v>0</v>
      </c>
      <c r="M123" s="37">
        <v>0</v>
      </c>
      <c r="N123" s="37">
        <v>0</v>
      </c>
      <c r="O123" s="37">
        <v>102.84101730585098</v>
      </c>
      <c r="P123" s="37">
        <v>4.7782540321350098</v>
      </c>
      <c r="Q123" s="37">
        <v>0</v>
      </c>
      <c r="R123" s="37">
        <v>868.42425537109375</v>
      </c>
      <c r="S123" s="37">
        <v>0</v>
      </c>
      <c r="T123" s="37">
        <v>0</v>
      </c>
      <c r="U123" s="37">
        <v>0</v>
      </c>
      <c r="V123" s="37">
        <v>0</v>
      </c>
      <c r="W123" s="37">
        <v>0</v>
      </c>
      <c r="X123" s="37">
        <v>0</v>
      </c>
      <c r="Y123" s="37">
        <v>313.97283935546875</v>
      </c>
      <c r="Z123" s="2">
        <f t="shared" si="8"/>
        <v>1346.4893541932106</v>
      </c>
    </row>
    <row r="124" spans="1:26" x14ac:dyDescent="0.2">
      <c r="A124" t="s">
        <v>16</v>
      </c>
      <c r="B124" s="37">
        <v>0</v>
      </c>
      <c r="C124" s="37">
        <v>0</v>
      </c>
      <c r="D124" s="37">
        <v>0</v>
      </c>
      <c r="E124" s="37">
        <v>0</v>
      </c>
      <c r="F124" s="37">
        <v>0</v>
      </c>
      <c r="G124" s="37">
        <v>0</v>
      </c>
      <c r="H124" s="37">
        <v>0</v>
      </c>
      <c r="I124" s="37">
        <v>0</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2">
        <f t="shared" si="8"/>
        <v>0</v>
      </c>
    </row>
    <row r="125" spans="1:26" x14ac:dyDescent="0.2">
      <c r="A125" t="s">
        <v>17</v>
      </c>
      <c r="B125" s="37">
        <v>34326.370849609375</v>
      </c>
      <c r="C125" s="37">
        <v>0</v>
      </c>
      <c r="D125" s="37">
        <v>48.915679931640625</v>
      </c>
      <c r="E125" s="37">
        <v>0</v>
      </c>
      <c r="F125" s="37">
        <v>0</v>
      </c>
      <c r="G125" s="37">
        <v>35.918525695800781</v>
      </c>
      <c r="H125" s="37">
        <v>4162.9769973754883</v>
      </c>
      <c r="I125" s="37">
        <v>801.54966735839844</v>
      </c>
      <c r="J125" s="37">
        <v>24161.552124023438</v>
      </c>
      <c r="K125" s="37">
        <v>5453.4130992889404</v>
      </c>
      <c r="L125" s="37">
        <v>0</v>
      </c>
      <c r="M125" s="37">
        <v>0</v>
      </c>
      <c r="N125" s="37">
        <v>0</v>
      </c>
      <c r="O125" s="37">
        <v>67920.345581054688</v>
      </c>
      <c r="P125" s="37">
        <v>2376.14501953125</v>
      </c>
      <c r="Q125" s="37">
        <v>9047.0348815917969</v>
      </c>
      <c r="R125" s="37">
        <v>33116.515747070313</v>
      </c>
      <c r="S125" s="37">
        <v>473.76263427734375</v>
      </c>
      <c r="T125" s="37">
        <v>98350.676370620728</v>
      </c>
      <c r="U125" s="37">
        <v>317701.94622039795</v>
      </c>
      <c r="V125" s="37">
        <v>0</v>
      </c>
      <c r="W125" s="37">
        <v>0</v>
      </c>
      <c r="X125" s="37">
        <v>1699.5561995506287</v>
      </c>
      <c r="Y125" s="37">
        <v>589.14852905273437</v>
      </c>
      <c r="Z125" s="2">
        <f t="shared" si="8"/>
        <v>600265.82812643051</v>
      </c>
    </row>
    <row r="126" spans="1:26" x14ac:dyDescent="0.2">
      <c r="A126" t="s">
        <v>18</v>
      </c>
      <c r="B126" s="37">
        <v>0</v>
      </c>
      <c r="C126" s="37">
        <v>0</v>
      </c>
      <c r="D126" s="37">
        <v>0</v>
      </c>
      <c r="E126" s="37">
        <v>0</v>
      </c>
      <c r="F126" s="37">
        <v>0</v>
      </c>
      <c r="G126" s="37">
        <v>0</v>
      </c>
      <c r="H126" s="37">
        <v>0</v>
      </c>
      <c r="I126" s="37">
        <v>0</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2">
        <f t="shared" si="8"/>
        <v>0</v>
      </c>
    </row>
    <row r="127" spans="1:26" x14ac:dyDescent="0.2">
      <c r="A127" t="s">
        <v>19</v>
      </c>
      <c r="B127" s="37">
        <v>0</v>
      </c>
      <c r="C127" s="37">
        <v>0</v>
      </c>
      <c r="D127" s="37">
        <v>0</v>
      </c>
      <c r="E127" s="37">
        <v>0</v>
      </c>
      <c r="F127" s="37">
        <v>0</v>
      </c>
      <c r="G127" s="37">
        <v>0</v>
      </c>
      <c r="H127" s="37">
        <v>0</v>
      </c>
      <c r="I127" s="37">
        <v>0</v>
      </c>
      <c r="J127" s="37">
        <v>0</v>
      </c>
      <c r="K127" s="37">
        <v>0</v>
      </c>
      <c r="L127" s="37">
        <v>0</v>
      </c>
      <c r="M127" s="37">
        <v>0</v>
      </c>
      <c r="N127" s="37">
        <v>0</v>
      </c>
      <c r="O127" s="37">
        <v>0</v>
      </c>
      <c r="P127" s="37">
        <v>0</v>
      </c>
      <c r="Q127" s="37">
        <v>0</v>
      </c>
      <c r="R127" s="37">
        <v>0</v>
      </c>
      <c r="S127" s="37">
        <v>0</v>
      </c>
      <c r="T127" s="37">
        <v>0</v>
      </c>
      <c r="U127" s="37">
        <v>0</v>
      </c>
      <c r="V127" s="37">
        <v>0</v>
      </c>
      <c r="W127" s="37">
        <v>0</v>
      </c>
      <c r="X127" s="37">
        <v>0</v>
      </c>
      <c r="Y127" s="37">
        <v>0</v>
      </c>
      <c r="Z127" s="2">
        <f t="shared" si="8"/>
        <v>0</v>
      </c>
    </row>
    <row r="128" spans="1:26" x14ac:dyDescent="0.2">
      <c r="A128" t="s">
        <v>20</v>
      </c>
      <c r="B128" s="37">
        <v>0</v>
      </c>
      <c r="C128" s="37">
        <v>5262.45361328125</v>
      </c>
      <c r="D128" s="37">
        <v>0</v>
      </c>
      <c r="E128" s="37">
        <v>180732.5654296875</v>
      </c>
      <c r="F128" s="37">
        <v>0</v>
      </c>
      <c r="G128" s="37">
        <v>0</v>
      </c>
      <c r="H128" s="37">
        <v>0</v>
      </c>
      <c r="I128" s="37">
        <v>0</v>
      </c>
      <c r="J128" s="37">
        <v>0</v>
      </c>
      <c r="K128" s="37">
        <v>0</v>
      </c>
      <c r="L128" s="37">
        <v>0</v>
      </c>
      <c r="M128" s="37">
        <v>0</v>
      </c>
      <c r="N128" s="37">
        <v>0</v>
      </c>
      <c r="O128" s="37">
        <v>0</v>
      </c>
      <c r="P128" s="37">
        <v>0</v>
      </c>
      <c r="Q128" s="37">
        <v>0</v>
      </c>
      <c r="R128" s="37">
        <v>0</v>
      </c>
      <c r="S128" s="37">
        <v>0</v>
      </c>
      <c r="T128" s="37">
        <v>0</v>
      </c>
      <c r="U128" s="37">
        <v>0</v>
      </c>
      <c r="V128" s="37">
        <v>0</v>
      </c>
      <c r="W128" s="37">
        <v>0</v>
      </c>
      <c r="X128" s="37">
        <v>0</v>
      </c>
      <c r="Y128" s="37">
        <v>0</v>
      </c>
      <c r="Z128" s="2">
        <f t="shared" si="8"/>
        <v>185995.01904296875</v>
      </c>
    </row>
    <row r="129" spans="1:26" x14ac:dyDescent="0.2">
      <c r="A129" t="s">
        <v>21</v>
      </c>
      <c r="B129" s="37">
        <v>0</v>
      </c>
      <c r="C129" s="37">
        <v>0</v>
      </c>
      <c r="D129" s="37">
        <v>0</v>
      </c>
      <c r="E129" s="37">
        <v>0</v>
      </c>
      <c r="F129" s="37">
        <v>0</v>
      </c>
      <c r="G129" s="37">
        <v>0</v>
      </c>
      <c r="H129" s="37">
        <v>0</v>
      </c>
      <c r="I129" s="37">
        <v>0</v>
      </c>
      <c r="J129" s="37">
        <v>0</v>
      </c>
      <c r="K129" s="37">
        <v>0</v>
      </c>
      <c r="L129" s="37">
        <v>0</v>
      </c>
      <c r="M129" s="37">
        <v>0</v>
      </c>
      <c r="N129" s="37">
        <v>0</v>
      </c>
      <c r="O129" s="37">
        <v>0</v>
      </c>
      <c r="P129" s="37">
        <v>0</v>
      </c>
      <c r="Q129" s="37">
        <v>0</v>
      </c>
      <c r="R129" s="37">
        <v>0</v>
      </c>
      <c r="S129" s="37">
        <v>0</v>
      </c>
      <c r="T129" s="37">
        <v>0</v>
      </c>
      <c r="U129" s="37">
        <v>0</v>
      </c>
      <c r="V129" s="37">
        <v>0</v>
      </c>
      <c r="W129" s="37">
        <v>0</v>
      </c>
      <c r="X129" s="37">
        <v>0</v>
      </c>
      <c r="Y129" s="37">
        <v>0</v>
      </c>
      <c r="Z129" s="2">
        <f t="shared" si="8"/>
        <v>0</v>
      </c>
    </row>
    <row r="130" spans="1:26" x14ac:dyDescent="0.2">
      <c r="A130" t="s">
        <v>22</v>
      </c>
      <c r="B130" s="37">
        <v>0</v>
      </c>
      <c r="C130" s="37">
        <v>0</v>
      </c>
      <c r="D130" s="37">
        <v>0</v>
      </c>
      <c r="E130" s="37">
        <v>0</v>
      </c>
      <c r="F130" s="37">
        <v>0</v>
      </c>
      <c r="G130" s="37">
        <v>0</v>
      </c>
      <c r="H130" s="37">
        <v>0</v>
      </c>
      <c r="I130" s="37">
        <v>0</v>
      </c>
      <c r="J130" s="37">
        <v>0</v>
      </c>
      <c r="K130" s="37">
        <v>0</v>
      </c>
      <c r="L130" s="37">
        <v>0</v>
      </c>
      <c r="M130" s="37">
        <v>0</v>
      </c>
      <c r="N130" s="37">
        <v>0</v>
      </c>
      <c r="O130" s="37">
        <v>0</v>
      </c>
      <c r="P130" s="37">
        <v>0</v>
      </c>
      <c r="Q130" s="37">
        <v>0</v>
      </c>
      <c r="R130" s="37">
        <v>0</v>
      </c>
      <c r="S130" s="37">
        <v>0</v>
      </c>
      <c r="T130" s="37">
        <v>0</v>
      </c>
      <c r="U130" s="37">
        <v>0</v>
      </c>
      <c r="V130" s="37">
        <v>0</v>
      </c>
      <c r="W130" s="37">
        <v>0</v>
      </c>
      <c r="X130" s="37">
        <v>0</v>
      </c>
      <c r="Y130" s="37">
        <v>0</v>
      </c>
      <c r="Z130" s="2">
        <f t="shared" si="8"/>
        <v>0</v>
      </c>
    </row>
    <row r="131" spans="1:26" x14ac:dyDescent="0.2">
      <c r="A131" t="s">
        <v>23</v>
      </c>
      <c r="B131" s="37">
        <v>0</v>
      </c>
      <c r="C131" s="37">
        <v>0</v>
      </c>
      <c r="D131" s="37">
        <v>0</v>
      </c>
      <c r="E131" s="37">
        <v>0</v>
      </c>
      <c r="F131" s="37">
        <v>0</v>
      </c>
      <c r="G131" s="37">
        <v>0</v>
      </c>
      <c r="H131" s="37">
        <v>0</v>
      </c>
      <c r="I131" s="37">
        <v>0</v>
      </c>
      <c r="J131" s="37">
        <v>0</v>
      </c>
      <c r="K131" s="37">
        <v>0</v>
      </c>
      <c r="L131" s="37">
        <v>0</v>
      </c>
      <c r="M131" s="37">
        <v>0</v>
      </c>
      <c r="N131" s="37">
        <v>0</v>
      </c>
      <c r="O131" s="37">
        <v>0</v>
      </c>
      <c r="P131" s="37">
        <v>0</v>
      </c>
      <c r="Q131" s="37">
        <v>0</v>
      </c>
      <c r="R131" s="37">
        <v>0</v>
      </c>
      <c r="S131" s="37">
        <v>0</v>
      </c>
      <c r="T131" s="37">
        <v>0</v>
      </c>
      <c r="U131" s="37">
        <v>0</v>
      </c>
      <c r="V131" s="37">
        <v>0</v>
      </c>
      <c r="W131" s="37">
        <v>0</v>
      </c>
      <c r="X131" s="37">
        <v>0</v>
      </c>
      <c r="Y131" s="37">
        <v>0</v>
      </c>
      <c r="Z131" s="2">
        <f t="shared" si="8"/>
        <v>0</v>
      </c>
    </row>
    <row r="132" spans="1:26" x14ac:dyDescent="0.2">
      <c r="A132" t="s">
        <v>24</v>
      </c>
      <c r="B132" s="37">
        <v>0</v>
      </c>
      <c r="C132" s="37">
        <v>0</v>
      </c>
      <c r="D132" s="37">
        <v>0</v>
      </c>
      <c r="E132" s="37">
        <v>0</v>
      </c>
      <c r="F132" s="37">
        <v>0</v>
      </c>
      <c r="G132" s="37">
        <v>0</v>
      </c>
      <c r="H132" s="37">
        <v>0</v>
      </c>
      <c r="I132" s="37">
        <v>0</v>
      </c>
      <c r="J132" s="37">
        <v>0</v>
      </c>
      <c r="K132" s="37">
        <v>0</v>
      </c>
      <c r="L132" s="37">
        <v>0</v>
      </c>
      <c r="M132" s="37">
        <v>0</v>
      </c>
      <c r="N132" s="37">
        <v>0</v>
      </c>
      <c r="O132" s="37">
        <v>0</v>
      </c>
      <c r="P132" s="37">
        <v>0</v>
      </c>
      <c r="Q132" s="37">
        <v>0</v>
      </c>
      <c r="R132" s="37">
        <v>0</v>
      </c>
      <c r="S132" s="37">
        <v>0</v>
      </c>
      <c r="T132" s="37">
        <v>0</v>
      </c>
      <c r="U132" s="37">
        <v>0</v>
      </c>
      <c r="V132" s="37">
        <v>0</v>
      </c>
      <c r="W132" s="37">
        <v>0</v>
      </c>
      <c r="X132" s="37">
        <v>0</v>
      </c>
      <c r="Y132" s="37">
        <v>0</v>
      </c>
      <c r="Z132" s="2">
        <f t="shared" si="8"/>
        <v>0</v>
      </c>
    </row>
    <row r="133" spans="1:26" x14ac:dyDescent="0.2">
      <c r="A133" t="s">
        <v>25</v>
      </c>
      <c r="B133" s="37">
        <v>0</v>
      </c>
      <c r="C133" s="37">
        <v>0</v>
      </c>
      <c r="D133" s="37">
        <v>0</v>
      </c>
      <c r="E133" s="37">
        <v>0</v>
      </c>
      <c r="F133" s="37">
        <v>0</v>
      </c>
      <c r="G133" s="37">
        <v>0</v>
      </c>
      <c r="H133" s="37">
        <v>0</v>
      </c>
      <c r="I133" s="37">
        <v>0</v>
      </c>
      <c r="J133" s="37">
        <v>0</v>
      </c>
      <c r="K133" s="37">
        <v>0</v>
      </c>
      <c r="L133" s="37">
        <v>0</v>
      </c>
      <c r="M133" s="37">
        <v>0</v>
      </c>
      <c r="N133" s="37">
        <v>0</v>
      </c>
      <c r="O133" s="37">
        <v>0</v>
      </c>
      <c r="P133" s="37">
        <v>0</v>
      </c>
      <c r="Q133" s="37">
        <v>0</v>
      </c>
      <c r="R133" s="37">
        <v>0</v>
      </c>
      <c r="S133" s="37">
        <v>0</v>
      </c>
      <c r="T133" s="37">
        <v>0</v>
      </c>
      <c r="U133" s="37">
        <v>0</v>
      </c>
      <c r="V133" s="37">
        <v>0</v>
      </c>
      <c r="W133" s="37">
        <v>0</v>
      </c>
      <c r="X133" s="37">
        <v>0</v>
      </c>
      <c r="Y133" s="37">
        <v>0</v>
      </c>
      <c r="Z133" s="2">
        <f t="shared" si="8"/>
        <v>0</v>
      </c>
    </row>
    <row r="134" spans="1:26" x14ac:dyDescent="0.2">
      <c r="A134" t="s">
        <v>50</v>
      </c>
      <c r="B134" s="2">
        <f t="shared" ref="B134:Z134" si="9">SUM(B111:B133)</f>
        <v>2380705.9582519531</v>
      </c>
      <c r="C134" s="2">
        <f t="shared" si="9"/>
        <v>3737320.5252790451</v>
      </c>
      <c r="D134" s="2">
        <f t="shared" si="9"/>
        <v>99690.759994506836</v>
      </c>
      <c r="E134" s="2">
        <f t="shared" si="9"/>
        <v>1228242.9402546883</v>
      </c>
      <c r="F134" s="2">
        <f t="shared" si="9"/>
        <v>2675860.3488349915</v>
      </c>
      <c r="G134" s="2">
        <f t="shared" si="9"/>
        <v>1012116.6601638794</v>
      </c>
      <c r="H134" s="2">
        <f t="shared" si="9"/>
        <v>1754090.8278961182</v>
      </c>
      <c r="I134" s="2">
        <f t="shared" si="9"/>
        <v>1462102.1318817139</v>
      </c>
      <c r="J134" s="2">
        <f t="shared" si="9"/>
        <v>322005.1443939209</v>
      </c>
      <c r="K134" s="2">
        <f t="shared" si="9"/>
        <v>585246.572265625</v>
      </c>
      <c r="L134" s="2">
        <f t="shared" si="9"/>
        <v>1952897.1193847656</v>
      </c>
      <c r="M134" s="2">
        <f t="shared" si="9"/>
        <v>203734.41261208057</v>
      </c>
      <c r="N134" s="2">
        <f t="shared" si="9"/>
        <v>226331.39170694351</v>
      </c>
      <c r="O134" s="2">
        <f t="shared" si="9"/>
        <v>923686.77259689569</v>
      </c>
      <c r="P134" s="2">
        <f t="shared" si="9"/>
        <v>2154050.8683152199</v>
      </c>
      <c r="Q134" s="2">
        <f t="shared" si="9"/>
        <v>1851000.9174623489</v>
      </c>
      <c r="R134" s="2">
        <f t="shared" si="9"/>
        <v>9351514.3488578796</v>
      </c>
      <c r="S134" s="2">
        <f t="shared" si="9"/>
        <v>6035557.1715087891</v>
      </c>
      <c r="T134" s="2">
        <f t="shared" si="9"/>
        <v>1375543.2498016357</v>
      </c>
      <c r="U134" s="2">
        <f t="shared" si="9"/>
        <v>1755072.972694397</v>
      </c>
      <c r="V134" s="2">
        <f t="shared" si="9"/>
        <v>2965032.9595413208</v>
      </c>
      <c r="W134" s="2">
        <f t="shared" si="9"/>
        <v>3247276.5781078339</v>
      </c>
      <c r="X134" s="2">
        <f t="shared" si="9"/>
        <v>33533.955144405365</v>
      </c>
      <c r="Y134" s="2">
        <f t="shared" si="9"/>
        <v>253398.47744750977</v>
      </c>
      <c r="Z134" s="2">
        <f t="shared" si="9"/>
        <v>47586013.064398468</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5">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c r="W138" s="25">
        <v>0</v>
      </c>
      <c r="X138" s="25">
        <v>0</v>
      </c>
      <c r="Y138" s="25">
        <v>0</v>
      </c>
      <c r="Z138" s="2">
        <f t="shared" ref="Z138:Z160" si="10">SUM(B138:Y138)</f>
        <v>0</v>
      </c>
    </row>
    <row r="139" spans="1:26" x14ac:dyDescent="0.2">
      <c r="A139" t="s">
        <v>4</v>
      </c>
      <c r="B139" s="25">
        <v>0</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c r="W139" s="25">
        <v>0</v>
      </c>
      <c r="X139" s="25">
        <v>0</v>
      </c>
      <c r="Y139" s="25">
        <v>0</v>
      </c>
      <c r="Z139" s="2">
        <f t="shared" si="10"/>
        <v>0</v>
      </c>
    </row>
    <row r="140" spans="1:26" x14ac:dyDescent="0.2">
      <c r="A140" t="s">
        <v>5</v>
      </c>
      <c r="B140" s="25">
        <v>0</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c r="W140" s="25">
        <v>0</v>
      </c>
      <c r="X140" s="25">
        <v>0</v>
      </c>
      <c r="Y140" s="25">
        <v>0</v>
      </c>
      <c r="Z140" s="2">
        <f t="shared" si="10"/>
        <v>0</v>
      </c>
    </row>
    <row r="141" spans="1:26" x14ac:dyDescent="0.2">
      <c r="A141" t="s">
        <v>6</v>
      </c>
      <c r="B141" s="25">
        <v>0</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
        <f t="shared" si="10"/>
        <v>0</v>
      </c>
    </row>
    <row r="142" spans="1:26" x14ac:dyDescent="0.2">
      <c r="A142" t="s">
        <v>7</v>
      </c>
      <c r="B142" s="25">
        <v>0</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c r="W142" s="25">
        <v>0</v>
      </c>
      <c r="X142" s="25">
        <v>0</v>
      </c>
      <c r="Y142" s="25">
        <v>0</v>
      </c>
      <c r="Z142" s="2">
        <f t="shared" si="10"/>
        <v>0</v>
      </c>
    </row>
    <row r="143" spans="1:26" x14ac:dyDescent="0.2">
      <c r="A143" t="s">
        <v>8</v>
      </c>
      <c r="B143" s="25">
        <v>0</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c r="W143" s="25">
        <v>0</v>
      </c>
      <c r="X143" s="25">
        <v>0</v>
      </c>
      <c r="Y143" s="25">
        <v>0</v>
      </c>
      <c r="Z143" s="2">
        <f t="shared" si="10"/>
        <v>0</v>
      </c>
    </row>
    <row r="144" spans="1:26" x14ac:dyDescent="0.2">
      <c r="A144" t="s">
        <v>9</v>
      </c>
      <c r="B144" s="25">
        <v>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c r="W144" s="25">
        <v>0</v>
      </c>
      <c r="X144" s="25">
        <v>0</v>
      </c>
      <c r="Y144" s="25">
        <v>0</v>
      </c>
      <c r="Z144" s="2">
        <f t="shared" si="10"/>
        <v>0</v>
      </c>
    </row>
    <row r="145" spans="1:26" x14ac:dyDescent="0.2">
      <c r="A145" t="s">
        <v>10</v>
      </c>
      <c r="B145" s="25">
        <v>0</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c r="W145" s="25">
        <v>0</v>
      </c>
      <c r="X145" s="25">
        <v>0</v>
      </c>
      <c r="Y145" s="25">
        <v>0</v>
      </c>
      <c r="Z145" s="2">
        <f t="shared" si="10"/>
        <v>0</v>
      </c>
    </row>
    <row r="146" spans="1:26" x14ac:dyDescent="0.2">
      <c r="A146" t="s">
        <v>11</v>
      </c>
      <c r="B146" s="25">
        <v>0</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c r="W146" s="25">
        <v>0</v>
      </c>
      <c r="X146" s="25">
        <v>0</v>
      </c>
      <c r="Y146" s="25">
        <v>0</v>
      </c>
      <c r="Z146" s="2">
        <f t="shared" si="10"/>
        <v>0</v>
      </c>
    </row>
    <row r="147" spans="1:26" x14ac:dyDescent="0.2">
      <c r="A147" t="s">
        <v>12</v>
      </c>
      <c r="B147" s="25">
        <v>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c r="W147" s="25">
        <v>0</v>
      </c>
      <c r="X147" s="25">
        <v>0</v>
      </c>
      <c r="Y147" s="25">
        <v>0</v>
      </c>
      <c r="Z147" s="2">
        <f t="shared" si="10"/>
        <v>0</v>
      </c>
    </row>
    <row r="148" spans="1:26" x14ac:dyDescent="0.2">
      <c r="A148" t="s">
        <v>13</v>
      </c>
      <c r="B148" s="25">
        <v>0</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c r="W148" s="25">
        <v>0</v>
      </c>
      <c r="X148" s="25">
        <v>0</v>
      </c>
      <c r="Y148" s="25">
        <v>0</v>
      </c>
      <c r="Z148" s="2">
        <f t="shared" si="10"/>
        <v>0</v>
      </c>
    </row>
    <row r="149" spans="1:26" x14ac:dyDescent="0.2">
      <c r="A149" t="s">
        <v>14</v>
      </c>
      <c r="B149" s="25">
        <v>0</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c r="W149" s="25">
        <v>0</v>
      </c>
      <c r="X149" s="25">
        <v>0</v>
      </c>
      <c r="Y149" s="25">
        <v>0</v>
      </c>
      <c r="Z149" s="2">
        <f t="shared" si="10"/>
        <v>0</v>
      </c>
    </row>
    <row r="150" spans="1:26" x14ac:dyDescent="0.2">
      <c r="A150" t="s">
        <v>15</v>
      </c>
      <c r="B150" s="25">
        <v>0</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c r="W150" s="25">
        <v>0</v>
      </c>
      <c r="X150" s="25">
        <v>0</v>
      </c>
      <c r="Y150" s="25">
        <v>0</v>
      </c>
      <c r="Z150" s="2">
        <f t="shared" si="10"/>
        <v>0</v>
      </c>
    </row>
    <row r="151" spans="1:26" x14ac:dyDescent="0.2">
      <c r="A151" t="s">
        <v>16</v>
      </c>
      <c r="B151" s="25">
        <v>0</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v>0</v>
      </c>
      <c r="Z151" s="2">
        <f t="shared" si="10"/>
        <v>0</v>
      </c>
    </row>
    <row r="152" spans="1:26" x14ac:dyDescent="0.2">
      <c r="A152" t="s">
        <v>17</v>
      </c>
      <c r="B152" s="25">
        <v>0</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c r="W152" s="25">
        <v>0</v>
      </c>
      <c r="X152" s="25">
        <v>0</v>
      </c>
      <c r="Y152" s="25">
        <v>0</v>
      </c>
      <c r="Z152" s="2">
        <f t="shared" si="10"/>
        <v>0</v>
      </c>
    </row>
    <row r="153" spans="1:26" x14ac:dyDescent="0.2">
      <c r="A153" t="s">
        <v>18</v>
      </c>
      <c r="B153" s="25">
        <v>0</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
        <f t="shared" si="10"/>
        <v>0</v>
      </c>
    </row>
    <row r="154" spans="1:26" x14ac:dyDescent="0.2">
      <c r="A154" t="s">
        <v>19</v>
      </c>
      <c r="B154" s="25">
        <v>0</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c r="W154" s="25">
        <v>0</v>
      </c>
      <c r="X154" s="25">
        <v>0</v>
      </c>
      <c r="Y154" s="25">
        <v>0</v>
      </c>
      <c r="Z154" s="2">
        <f t="shared" si="10"/>
        <v>0</v>
      </c>
    </row>
    <row r="155" spans="1:26" x14ac:dyDescent="0.2">
      <c r="A155" t="s">
        <v>20</v>
      </c>
      <c r="B155" s="25">
        <v>0</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c r="W155" s="25">
        <v>0</v>
      </c>
      <c r="X155" s="25">
        <v>0</v>
      </c>
      <c r="Y155" s="25">
        <v>0</v>
      </c>
      <c r="Z155" s="2">
        <f t="shared" si="10"/>
        <v>0</v>
      </c>
    </row>
    <row r="156" spans="1:26" x14ac:dyDescent="0.2">
      <c r="A156" t="s">
        <v>21</v>
      </c>
      <c r="B156" s="25">
        <v>0</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c r="W156" s="25">
        <v>0</v>
      </c>
      <c r="X156" s="25">
        <v>0</v>
      </c>
      <c r="Y156" s="25">
        <v>0</v>
      </c>
      <c r="Z156" s="2">
        <f t="shared" si="10"/>
        <v>0</v>
      </c>
    </row>
    <row r="157" spans="1:26" x14ac:dyDescent="0.2">
      <c r="A157" t="s">
        <v>22</v>
      </c>
      <c r="B157" s="25">
        <v>0</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c r="W157" s="25">
        <v>0</v>
      </c>
      <c r="X157" s="25">
        <v>0</v>
      </c>
      <c r="Y157" s="25">
        <v>0</v>
      </c>
      <c r="Z157" s="2">
        <f t="shared" si="10"/>
        <v>0</v>
      </c>
    </row>
    <row r="158" spans="1:26" x14ac:dyDescent="0.2">
      <c r="A158" t="s">
        <v>23</v>
      </c>
      <c r="B158" s="25">
        <v>0</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c r="W158" s="25">
        <v>0</v>
      </c>
      <c r="X158" s="25">
        <v>0</v>
      </c>
      <c r="Y158" s="25">
        <v>0</v>
      </c>
      <c r="Z158" s="2">
        <f t="shared" si="10"/>
        <v>0</v>
      </c>
    </row>
    <row r="159" spans="1:26" x14ac:dyDescent="0.2">
      <c r="A159" t="s">
        <v>24</v>
      </c>
      <c r="B159" s="25">
        <v>0</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c r="W159" s="25">
        <v>0</v>
      </c>
      <c r="X159" s="25">
        <v>0</v>
      </c>
      <c r="Y159" s="25">
        <v>0</v>
      </c>
      <c r="Z159" s="2">
        <f t="shared" si="10"/>
        <v>0</v>
      </c>
    </row>
    <row r="160" spans="1:26" x14ac:dyDescent="0.2">
      <c r="A160" t="s">
        <v>25</v>
      </c>
      <c r="B160" s="25">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42">
        <v>781.23432000000378</v>
      </c>
      <c r="C3" s="40">
        <v>0</v>
      </c>
      <c r="D3" s="40">
        <v>32255.020799999991</v>
      </c>
      <c r="E3" s="40">
        <v>28456.115400000042</v>
      </c>
      <c r="F3" s="40">
        <v>24495.456600000012</v>
      </c>
      <c r="G3" s="40">
        <v>23546.702171999972</v>
      </c>
      <c r="H3" s="40">
        <v>196093.57347382366</v>
      </c>
      <c r="I3" s="40">
        <v>9228.5163360000133</v>
      </c>
      <c r="J3" s="40">
        <v>33851.944724228946</v>
      </c>
      <c r="K3" s="40">
        <v>18201.581262262553</v>
      </c>
      <c r="L3" s="40">
        <v>0</v>
      </c>
      <c r="M3" s="40">
        <v>19249.188960000021</v>
      </c>
      <c r="N3" s="40">
        <v>716.21760000000029</v>
      </c>
      <c r="O3" s="40">
        <v>0</v>
      </c>
      <c r="P3" s="40">
        <v>6120.5506800000012</v>
      </c>
      <c r="Q3" s="40">
        <v>5818.7774400000044</v>
      </c>
      <c r="R3" s="40">
        <v>43574.000760000032</v>
      </c>
      <c r="S3" s="40">
        <v>0</v>
      </c>
      <c r="T3" s="40">
        <v>124059.07255495535</v>
      </c>
      <c r="U3" s="40">
        <v>147591.97308554908</v>
      </c>
      <c r="V3" s="40">
        <v>68.590799999999632</v>
      </c>
      <c r="W3" s="40">
        <v>8938.6514400000851</v>
      </c>
      <c r="X3" s="40">
        <v>17440.576471296732</v>
      </c>
      <c r="Y3" s="40">
        <v>1454.5822320000038</v>
      </c>
      <c r="Z3" s="20">
        <f>SUM(B3:Y3)</f>
        <v>741942.32711211627</v>
      </c>
    </row>
    <row r="4" spans="1:26" x14ac:dyDescent="0.2">
      <c r="A4" t="s">
        <v>62</v>
      </c>
      <c r="B4" s="41">
        <v>600.402601</v>
      </c>
      <c r="C4" s="38">
        <v>0</v>
      </c>
      <c r="D4" s="38">
        <v>29125.039243999996</v>
      </c>
      <c r="E4" s="38">
        <v>27936.597125</v>
      </c>
      <c r="F4" s="38">
        <v>24459.797867000001</v>
      </c>
      <c r="G4" s="38">
        <v>18589.884953000004</v>
      </c>
      <c r="H4" s="38">
        <v>169844.66020300004</v>
      </c>
      <c r="I4" s="38">
        <v>9210.9111119999998</v>
      </c>
      <c r="J4" s="38">
        <v>24894.132742999998</v>
      </c>
      <c r="K4" s="38">
        <v>15973.961094</v>
      </c>
      <c r="L4" s="38">
        <v>0</v>
      </c>
      <c r="M4" s="38">
        <v>18207.224310000005</v>
      </c>
      <c r="N4" s="38">
        <v>716.09356200000002</v>
      </c>
      <c r="O4" s="38">
        <v>0</v>
      </c>
      <c r="P4" s="38">
        <v>2119.4065000000001</v>
      </c>
      <c r="Q4" s="38">
        <v>5817.2949479999997</v>
      </c>
      <c r="R4" s="38">
        <v>43321.622655999985</v>
      </c>
      <c r="S4" s="38">
        <v>0</v>
      </c>
      <c r="T4" s="38">
        <v>111574.14156200002</v>
      </c>
      <c r="U4" s="38">
        <v>143959.03510400004</v>
      </c>
      <c r="V4" s="38">
        <v>68.572828000000001</v>
      </c>
      <c r="W4" s="38">
        <v>8929.3639999999996</v>
      </c>
      <c r="X4" s="38">
        <v>15417.773713</v>
      </c>
      <c r="Y4" s="38">
        <v>1452.661384</v>
      </c>
      <c r="Z4" s="20">
        <f t="shared" ref="Z4:Z5" si="0">SUM(B4:Y4)</f>
        <v>672218.57750899997</v>
      </c>
    </row>
    <row r="5" spans="1:26" x14ac:dyDescent="0.2">
      <c r="A5" t="s">
        <v>63</v>
      </c>
      <c r="B5" s="39">
        <v>0</v>
      </c>
      <c r="C5" s="43">
        <v>0</v>
      </c>
      <c r="D5" s="43">
        <v>0</v>
      </c>
      <c r="E5" s="43">
        <v>0</v>
      </c>
      <c r="F5" s="43">
        <v>0</v>
      </c>
      <c r="G5" s="43">
        <v>0</v>
      </c>
      <c r="H5" s="43">
        <v>0</v>
      </c>
      <c r="I5" s="43">
        <v>0</v>
      </c>
      <c r="J5" s="43">
        <v>0</v>
      </c>
      <c r="K5" s="43">
        <v>1865.4739999999999</v>
      </c>
      <c r="L5" s="43">
        <v>0</v>
      </c>
      <c r="M5" s="43">
        <v>0</v>
      </c>
      <c r="N5" s="43">
        <v>0</v>
      </c>
      <c r="O5" s="43">
        <v>0</v>
      </c>
      <c r="P5" s="43">
        <v>3965.1132500000003</v>
      </c>
      <c r="Q5" s="43">
        <v>0</v>
      </c>
      <c r="R5" s="43">
        <v>0</v>
      </c>
      <c r="S5" s="43">
        <v>0</v>
      </c>
      <c r="T5" s="43">
        <v>0</v>
      </c>
      <c r="U5" s="43">
        <v>0</v>
      </c>
      <c r="V5" s="43">
        <v>0</v>
      </c>
      <c r="W5" s="43">
        <v>0</v>
      </c>
      <c r="X5" s="43">
        <v>0</v>
      </c>
      <c r="Y5" s="43">
        <v>0</v>
      </c>
      <c r="Z5" s="20">
        <f t="shared" si="0"/>
        <v>5830.5872500000005</v>
      </c>
    </row>
    <row r="6" spans="1:26" x14ac:dyDescent="0.2">
      <c r="A6" t="s">
        <v>55</v>
      </c>
      <c r="B6" s="2">
        <f>B3-B4-B5</f>
        <v>180.83171900000377</v>
      </c>
      <c r="C6" s="2">
        <f t="shared" ref="C6:Y6" si="1">C3-C4-C5</f>
        <v>0</v>
      </c>
      <c r="D6" s="2">
        <f t="shared" si="1"/>
        <v>3129.9815559999952</v>
      </c>
      <c r="E6" s="2">
        <f t="shared" si="1"/>
        <v>519.51827500004219</v>
      </c>
      <c r="F6" s="2">
        <f t="shared" si="1"/>
        <v>35.658733000011125</v>
      </c>
      <c r="G6" s="2">
        <f t="shared" si="1"/>
        <v>4956.8172189999677</v>
      </c>
      <c r="H6" s="2">
        <f t="shared" si="1"/>
        <v>26248.913270823628</v>
      </c>
      <c r="I6" s="2">
        <f t="shared" si="1"/>
        <v>17.60522400001355</v>
      </c>
      <c r="J6" s="2">
        <f t="shared" si="1"/>
        <v>8957.8119812289478</v>
      </c>
      <c r="K6" s="2">
        <f t="shared" si="1"/>
        <v>362.14616826255246</v>
      </c>
      <c r="L6" s="2">
        <f t="shared" si="1"/>
        <v>0</v>
      </c>
      <c r="M6" s="2">
        <f t="shared" si="1"/>
        <v>1041.9646500000163</v>
      </c>
      <c r="N6" s="2">
        <f t="shared" si="1"/>
        <v>0.12403800000026877</v>
      </c>
      <c r="O6" s="2">
        <f t="shared" si="1"/>
        <v>0</v>
      </c>
      <c r="P6" s="2">
        <f t="shared" si="1"/>
        <v>36.030930000000808</v>
      </c>
      <c r="Q6" s="2">
        <f t="shared" si="1"/>
        <v>1.4824920000046404</v>
      </c>
      <c r="R6" s="2">
        <f t="shared" si="1"/>
        <v>252.37810400004673</v>
      </c>
      <c r="S6" s="2">
        <f t="shared" si="1"/>
        <v>0</v>
      </c>
      <c r="T6" s="2">
        <f t="shared" si="1"/>
        <v>12484.930992955327</v>
      </c>
      <c r="U6" s="2">
        <f t="shared" si="1"/>
        <v>3632.9379815490393</v>
      </c>
      <c r="V6" s="2">
        <f t="shared" si="1"/>
        <v>1.7971999999630839E-2</v>
      </c>
      <c r="W6" s="2">
        <f t="shared" si="1"/>
        <v>9.287440000085553</v>
      </c>
      <c r="X6" s="2">
        <f t="shared" si="1"/>
        <v>2022.8027582967316</v>
      </c>
      <c r="Y6" s="2">
        <f t="shared" si="1"/>
        <v>1.9208480000038435</v>
      </c>
      <c r="Z6" s="20">
        <f>Z3-Z4-Z5</f>
        <v>63893.162353116306</v>
      </c>
    </row>
    <row r="8" spans="1:26" x14ac:dyDescent="0.2">
      <c r="B8" s="2"/>
      <c r="C8" s="2"/>
      <c r="D8" s="2"/>
      <c r="E8" s="2"/>
      <c r="F8" s="2"/>
      <c r="G8" s="2"/>
      <c r="H8" s="2"/>
      <c r="I8" s="2"/>
      <c r="J8" s="2"/>
      <c r="K8" s="2"/>
      <c r="L8" s="2"/>
      <c r="M8" s="2"/>
      <c r="N8" s="2"/>
      <c r="O8" s="2"/>
      <c r="P8" s="2"/>
      <c r="Q8" s="2"/>
      <c r="R8" s="2"/>
      <c r="S8" s="2"/>
      <c r="T8" s="2"/>
      <c r="U8" s="2"/>
      <c r="V8" s="2"/>
      <c r="W8" s="2"/>
      <c r="X8" s="2"/>
      <c r="Y8" s="2"/>
      <c r="Z8" s="29"/>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cmorris</cp:lastModifiedBy>
  <cp:lastPrinted>2012-09-17T19:33:35Z</cp:lastPrinted>
  <dcterms:created xsi:type="dcterms:W3CDTF">2012-08-31T17:45:14Z</dcterms:created>
  <dcterms:modified xsi:type="dcterms:W3CDTF">2012-11-05T21:24:16Z</dcterms:modified>
</cp:coreProperties>
</file>