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50" windowWidth="17955" windowHeight="10920"/>
  </bookViews>
  <sheets>
    <sheet name="Title" sheetId="8" r:id="rId1"/>
    <sheet name="Capacity,Gen,Fuel" sheetId="2" r:id="rId2"/>
    <sheet name="Emissions" sheetId="6" r:id="rId3"/>
    <sheet name="WindCurtailment" sheetId="7" r:id="rId4"/>
  </sheets>
  <calcPr calcId="145621" calcMode="manual"/>
</workbook>
</file>

<file path=xl/calcChain.xml><?xml version="1.0" encoding="utf-8"?>
<calcChain xmlns="http://schemas.openxmlformats.org/spreadsheetml/2006/main">
  <c r="Z86" i="2" l="1"/>
  <c r="Z4" i="7" l="1"/>
  <c r="Z5" i="7"/>
  <c r="Z3" i="7"/>
  <c r="Z6" i="7" l="1"/>
  <c r="Z64" i="2"/>
  <c r="Z63" i="2"/>
  <c r="Z62" i="2"/>
  <c r="Z61" i="2"/>
  <c r="Z57" i="2"/>
  <c r="Z56" i="2"/>
  <c r="B250" i="2" l="1"/>
  <c r="B249" i="2"/>
  <c r="B248" i="2"/>
  <c r="B247" i="2"/>
  <c r="B246" i="2"/>
  <c r="B245" i="2"/>
  <c r="B244" i="2"/>
  <c r="B243" i="2"/>
  <c r="B242" i="2"/>
  <c r="B241" i="2"/>
  <c r="B240" i="2"/>
  <c r="B239" i="2"/>
  <c r="B238" i="2"/>
  <c r="B237" i="2"/>
  <c r="B236" i="2"/>
  <c r="B235" i="2"/>
  <c r="B234" i="2"/>
  <c r="B233" i="2"/>
  <c r="B232" i="2"/>
  <c r="B231" i="2"/>
  <c r="B230" i="2"/>
  <c r="B229" i="2"/>
  <c r="B228" i="2"/>
  <c r="B224" i="2"/>
  <c r="B223" i="2"/>
  <c r="B222" i="2"/>
  <c r="B221" i="2"/>
  <c r="B220" i="2"/>
  <c r="B219" i="2"/>
  <c r="B218" i="2"/>
  <c r="B217" i="2"/>
  <c r="B216" i="2"/>
  <c r="B215" i="2"/>
  <c r="B214" i="2"/>
  <c r="B213" i="2"/>
  <c r="B212" i="2"/>
  <c r="B211" i="2"/>
  <c r="B210" i="2"/>
  <c r="B209" i="2"/>
  <c r="B208" i="2"/>
  <c r="B207" i="2"/>
  <c r="B206" i="2"/>
  <c r="B205" i="2"/>
  <c r="B204" i="2"/>
  <c r="B203" i="2"/>
  <c r="B202" i="2"/>
  <c r="B197" i="2"/>
  <c r="B196" i="2"/>
  <c r="B195" i="2"/>
  <c r="B194" i="2"/>
  <c r="B192" i="2"/>
  <c r="B191" i="2"/>
  <c r="B190" i="2"/>
  <c r="B189" i="2"/>
  <c r="B188" i="2"/>
  <c r="B187" i="2"/>
  <c r="B186" i="2"/>
  <c r="B185" i="2"/>
  <c r="B184" i="2"/>
  <c r="B183" i="2"/>
  <c r="B182" i="2"/>
  <c r="B181" i="2"/>
  <c r="B180" i="2"/>
  <c r="B179" i="2"/>
  <c r="B178" i="2"/>
  <c r="B177" i="2"/>
  <c r="B176" i="2"/>
  <c r="B175" i="2"/>
  <c r="B171" i="2"/>
  <c r="B170" i="2"/>
  <c r="B169" i="2"/>
  <c r="B168" i="2"/>
  <c r="B167" i="2"/>
  <c r="B166" i="2"/>
  <c r="B165" i="2"/>
  <c r="B164" i="2"/>
  <c r="B163" i="2"/>
  <c r="B162" i="2"/>
  <c r="B161" i="2"/>
  <c r="B160" i="2"/>
  <c r="B159" i="2"/>
  <c r="B158" i="2"/>
  <c r="B157" i="2"/>
  <c r="B156" i="2"/>
  <c r="B155" i="2"/>
  <c r="B154" i="2"/>
  <c r="B153" i="2"/>
  <c r="B152" i="2"/>
  <c r="B151" i="2"/>
  <c r="B150" i="2"/>
  <c r="B149" i="2"/>
  <c r="AA251" i="2"/>
  <c r="AA250" i="2"/>
  <c r="Y250" i="2"/>
  <c r="X250" i="2"/>
  <c r="W250" i="2"/>
  <c r="V250" i="2"/>
  <c r="U250" i="2"/>
  <c r="T250" i="2"/>
  <c r="S250" i="2"/>
  <c r="R250" i="2"/>
  <c r="Q250" i="2"/>
  <c r="P250" i="2"/>
  <c r="O250" i="2"/>
  <c r="N250" i="2"/>
  <c r="M250" i="2"/>
  <c r="L250" i="2"/>
  <c r="K250" i="2"/>
  <c r="J250" i="2"/>
  <c r="I250" i="2"/>
  <c r="H250" i="2"/>
  <c r="G250" i="2"/>
  <c r="F250" i="2"/>
  <c r="E250" i="2"/>
  <c r="D250" i="2"/>
  <c r="C250" i="2"/>
  <c r="AA249" i="2"/>
  <c r="Y249" i="2"/>
  <c r="X249" i="2"/>
  <c r="W249" i="2"/>
  <c r="V249" i="2"/>
  <c r="U249" i="2"/>
  <c r="T249" i="2"/>
  <c r="S249" i="2"/>
  <c r="R249" i="2"/>
  <c r="Q249" i="2"/>
  <c r="P249" i="2"/>
  <c r="O249" i="2"/>
  <c r="N249" i="2"/>
  <c r="M249" i="2"/>
  <c r="L249" i="2"/>
  <c r="K249" i="2"/>
  <c r="J249" i="2"/>
  <c r="I249" i="2"/>
  <c r="H249" i="2"/>
  <c r="G249" i="2"/>
  <c r="F249" i="2"/>
  <c r="E249" i="2"/>
  <c r="D249" i="2"/>
  <c r="C249" i="2"/>
  <c r="AA248" i="2"/>
  <c r="Y248" i="2"/>
  <c r="X248" i="2"/>
  <c r="W248" i="2"/>
  <c r="V248" i="2"/>
  <c r="U248" i="2"/>
  <c r="T248" i="2"/>
  <c r="S248" i="2"/>
  <c r="R248" i="2"/>
  <c r="Q248" i="2"/>
  <c r="P248" i="2"/>
  <c r="O248" i="2"/>
  <c r="N248" i="2"/>
  <c r="M248" i="2"/>
  <c r="L248" i="2"/>
  <c r="K248" i="2"/>
  <c r="J248" i="2"/>
  <c r="I248" i="2"/>
  <c r="H248" i="2"/>
  <c r="G248" i="2"/>
  <c r="F248" i="2"/>
  <c r="E248" i="2"/>
  <c r="D248" i="2"/>
  <c r="C248" i="2"/>
  <c r="AA247" i="2"/>
  <c r="Y247" i="2"/>
  <c r="X247" i="2"/>
  <c r="W247" i="2"/>
  <c r="V247" i="2"/>
  <c r="U247" i="2"/>
  <c r="T247" i="2"/>
  <c r="S247" i="2"/>
  <c r="R247" i="2"/>
  <c r="Q247" i="2"/>
  <c r="P247" i="2"/>
  <c r="O247" i="2"/>
  <c r="N247" i="2"/>
  <c r="M247" i="2"/>
  <c r="L247" i="2"/>
  <c r="K247" i="2"/>
  <c r="J247" i="2"/>
  <c r="I247" i="2"/>
  <c r="H247" i="2"/>
  <c r="G247" i="2"/>
  <c r="F247" i="2"/>
  <c r="E247" i="2"/>
  <c r="D247" i="2"/>
  <c r="C247" i="2"/>
  <c r="AA246" i="2"/>
  <c r="Y246" i="2"/>
  <c r="X246" i="2"/>
  <c r="W246" i="2"/>
  <c r="V246" i="2"/>
  <c r="U246" i="2"/>
  <c r="T246" i="2"/>
  <c r="S246" i="2"/>
  <c r="R246" i="2"/>
  <c r="Q246" i="2"/>
  <c r="P246" i="2"/>
  <c r="O246" i="2"/>
  <c r="N246" i="2"/>
  <c r="M246" i="2"/>
  <c r="L246" i="2"/>
  <c r="K246" i="2"/>
  <c r="J246" i="2"/>
  <c r="I246" i="2"/>
  <c r="H246" i="2"/>
  <c r="G246" i="2"/>
  <c r="F246" i="2"/>
  <c r="E246" i="2"/>
  <c r="D246" i="2"/>
  <c r="C246" i="2"/>
  <c r="AA245" i="2"/>
  <c r="Y245" i="2"/>
  <c r="X245" i="2"/>
  <c r="W245" i="2"/>
  <c r="V245" i="2"/>
  <c r="U245" i="2"/>
  <c r="T245" i="2"/>
  <c r="S245" i="2"/>
  <c r="R245" i="2"/>
  <c r="Q245" i="2"/>
  <c r="P245" i="2"/>
  <c r="O245" i="2"/>
  <c r="N245" i="2"/>
  <c r="M245" i="2"/>
  <c r="L245" i="2"/>
  <c r="K245" i="2"/>
  <c r="J245" i="2"/>
  <c r="I245" i="2"/>
  <c r="H245" i="2"/>
  <c r="G245" i="2"/>
  <c r="F245" i="2"/>
  <c r="E245" i="2"/>
  <c r="D245" i="2"/>
  <c r="C245" i="2"/>
  <c r="AA244" i="2"/>
  <c r="Y244" i="2"/>
  <c r="X244" i="2"/>
  <c r="W244" i="2"/>
  <c r="V244" i="2"/>
  <c r="U244" i="2"/>
  <c r="T244" i="2"/>
  <c r="S244" i="2"/>
  <c r="R244" i="2"/>
  <c r="Q244" i="2"/>
  <c r="P244" i="2"/>
  <c r="O244" i="2"/>
  <c r="N244" i="2"/>
  <c r="M244" i="2"/>
  <c r="L244" i="2"/>
  <c r="K244" i="2"/>
  <c r="J244" i="2"/>
  <c r="I244" i="2"/>
  <c r="H244" i="2"/>
  <c r="G244" i="2"/>
  <c r="F244" i="2"/>
  <c r="E244" i="2"/>
  <c r="D244" i="2"/>
  <c r="C244" i="2"/>
  <c r="AA243" i="2"/>
  <c r="Y243" i="2"/>
  <c r="X243" i="2"/>
  <c r="W243" i="2"/>
  <c r="V243" i="2"/>
  <c r="U243" i="2"/>
  <c r="T243" i="2"/>
  <c r="S243" i="2"/>
  <c r="R243" i="2"/>
  <c r="Q243" i="2"/>
  <c r="P243" i="2"/>
  <c r="O243" i="2"/>
  <c r="N243" i="2"/>
  <c r="M243" i="2"/>
  <c r="L243" i="2"/>
  <c r="K243" i="2"/>
  <c r="J243" i="2"/>
  <c r="I243" i="2"/>
  <c r="H243" i="2"/>
  <c r="G243" i="2"/>
  <c r="F243" i="2"/>
  <c r="E243" i="2"/>
  <c r="D243" i="2"/>
  <c r="C243" i="2"/>
  <c r="AA242" i="2"/>
  <c r="Y242" i="2"/>
  <c r="X242" i="2"/>
  <c r="W242" i="2"/>
  <c r="V242" i="2"/>
  <c r="U242" i="2"/>
  <c r="T242" i="2"/>
  <c r="S242" i="2"/>
  <c r="R242" i="2"/>
  <c r="Q242" i="2"/>
  <c r="P242" i="2"/>
  <c r="O242" i="2"/>
  <c r="N242" i="2"/>
  <c r="M242" i="2"/>
  <c r="L242" i="2"/>
  <c r="K242" i="2"/>
  <c r="J242" i="2"/>
  <c r="I242" i="2"/>
  <c r="H242" i="2"/>
  <c r="G242" i="2"/>
  <c r="F242" i="2"/>
  <c r="E242" i="2"/>
  <c r="D242" i="2"/>
  <c r="C242" i="2"/>
  <c r="AA241" i="2"/>
  <c r="Y241" i="2"/>
  <c r="X241" i="2"/>
  <c r="W241" i="2"/>
  <c r="V241" i="2"/>
  <c r="U241" i="2"/>
  <c r="T241" i="2"/>
  <c r="S241" i="2"/>
  <c r="R241" i="2"/>
  <c r="Q241" i="2"/>
  <c r="P241" i="2"/>
  <c r="O241" i="2"/>
  <c r="N241" i="2"/>
  <c r="M241" i="2"/>
  <c r="L241" i="2"/>
  <c r="K241" i="2"/>
  <c r="J241" i="2"/>
  <c r="I241" i="2"/>
  <c r="H241" i="2"/>
  <c r="G241" i="2"/>
  <c r="F241" i="2"/>
  <c r="E241" i="2"/>
  <c r="D241" i="2"/>
  <c r="C241" i="2"/>
  <c r="AA240" i="2"/>
  <c r="Y240" i="2"/>
  <c r="X240" i="2"/>
  <c r="W240" i="2"/>
  <c r="V240" i="2"/>
  <c r="U240" i="2"/>
  <c r="T240" i="2"/>
  <c r="S240" i="2"/>
  <c r="R240" i="2"/>
  <c r="Q240" i="2"/>
  <c r="P240" i="2"/>
  <c r="O240" i="2"/>
  <c r="N240" i="2"/>
  <c r="M240" i="2"/>
  <c r="L240" i="2"/>
  <c r="K240" i="2"/>
  <c r="J240" i="2"/>
  <c r="I240" i="2"/>
  <c r="H240" i="2"/>
  <c r="G240" i="2"/>
  <c r="F240" i="2"/>
  <c r="E240" i="2"/>
  <c r="D240" i="2"/>
  <c r="C240" i="2"/>
  <c r="AA239" i="2"/>
  <c r="Y239" i="2"/>
  <c r="X239" i="2"/>
  <c r="W239" i="2"/>
  <c r="V239" i="2"/>
  <c r="U239" i="2"/>
  <c r="T239" i="2"/>
  <c r="S239" i="2"/>
  <c r="R239" i="2"/>
  <c r="Q239" i="2"/>
  <c r="P239" i="2"/>
  <c r="O239" i="2"/>
  <c r="N239" i="2"/>
  <c r="M239" i="2"/>
  <c r="L239" i="2"/>
  <c r="K239" i="2"/>
  <c r="J239" i="2"/>
  <c r="I239" i="2"/>
  <c r="H239" i="2"/>
  <c r="G239" i="2"/>
  <c r="F239" i="2"/>
  <c r="E239" i="2"/>
  <c r="D239" i="2"/>
  <c r="C239" i="2"/>
  <c r="AA238" i="2"/>
  <c r="Y238" i="2"/>
  <c r="X238" i="2"/>
  <c r="W238" i="2"/>
  <c r="V238" i="2"/>
  <c r="U238" i="2"/>
  <c r="T238" i="2"/>
  <c r="S238" i="2"/>
  <c r="R238" i="2"/>
  <c r="Q238" i="2"/>
  <c r="P238" i="2"/>
  <c r="O238" i="2"/>
  <c r="N238" i="2"/>
  <c r="M238" i="2"/>
  <c r="L238" i="2"/>
  <c r="K238" i="2"/>
  <c r="J238" i="2"/>
  <c r="I238" i="2"/>
  <c r="H238" i="2"/>
  <c r="G238" i="2"/>
  <c r="F238" i="2"/>
  <c r="E238" i="2"/>
  <c r="D238" i="2"/>
  <c r="C238" i="2"/>
  <c r="AA237" i="2"/>
  <c r="Y237" i="2"/>
  <c r="X237" i="2"/>
  <c r="W237" i="2"/>
  <c r="V237" i="2"/>
  <c r="U237" i="2"/>
  <c r="T237" i="2"/>
  <c r="S237" i="2"/>
  <c r="R237" i="2"/>
  <c r="Q237" i="2"/>
  <c r="P237" i="2"/>
  <c r="O237" i="2"/>
  <c r="N237" i="2"/>
  <c r="M237" i="2"/>
  <c r="L237" i="2"/>
  <c r="K237" i="2"/>
  <c r="J237" i="2"/>
  <c r="I237" i="2"/>
  <c r="H237" i="2"/>
  <c r="G237" i="2"/>
  <c r="F237" i="2"/>
  <c r="E237" i="2"/>
  <c r="D237" i="2"/>
  <c r="C237" i="2"/>
  <c r="Y236" i="2"/>
  <c r="X236" i="2"/>
  <c r="W236" i="2"/>
  <c r="V236" i="2"/>
  <c r="U236" i="2"/>
  <c r="T236" i="2"/>
  <c r="S236" i="2"/>
  <c r="R236" i="2"/>
  <c r="Q236" i="2"/>
  <c r="P236" i="2"/>
  <c r="O236" i="2"/>
  <c r="N236" i="2"/>
  <c r="M236" i="2"/>
  <c r="L236" i="2"/>
  <c r="K236" i="2"/>
  <c r="J236" i="2"/>
  <c r="I236" i="2"/>
  <c r="H236" i="2"/>
  <c r="G236" i="2"/>
  <c r="F236" i="2"/>
  <c r="E236" i="2"/>
  <c r="D236" i="2"/>
  <c r="C236" i="2"/>
  <c r="AA235" i="2"/>
  <c r="Y235" i="2"/>
  <c r="X235" i="2"/>
  <c r="W235" i="2"/>
  <c r="V235" i="2"/>
  <c r="U235" i="2"/>
  <c r="T235" i="2"/>
  <c r="S235" i="2"/>
  <c r="R235" i="2"/>
  <c r="Q235" i="2"/>
  <c r="P235" i="2"/>
  <c r="O235" i="2"/>
  <c r="N235" i="2"/>
  <c r="M235" i="2"/>
  <c r="L235" i="2"/>
  <c r="K235" i="2"/>
  <c r="J235" i="2"/>
  <c r="I235" i="2"/>
  <c r="H235" i="2"/>
  <c r="G235" i="2"/>
  <c r="F235" i="2"/>
  <c r="E235" i="2"/>
  <c r="D235" i="2"/>
  <c r="C235" i="2"/>
  <c r="AA234" i="2"/>
  <c r="Y234" i="2"/>
  <c r="X234" i="2"/>
  <c r="W234" i="2"/>
  <c r="V234" i="2"/>
  <c r="U234" i="2"/>
  <c r="T234" i="2"/>
  <c r="S234" i="2"/>
  <c r="R234" i="2"/>
  <c r="Q234" i="2"/>
  <c r="P234" i="2"/>
  <c r="O234" i="2"/>
  <c r="N234" i="2"/>
  <c r="M234" i="2"/>
  <c r="L234" i="2"/>
  <c r="K234" i="2"/>
  <c r="J234" i="2"/>
  <c r="I234" i="2"/>
  <c r="H234" i="2"/>
  <c r="G234" i="2"/>
  <c r="F234" i="2"/>
  <c r="E234" i="2"/>
  <c r="D234" i="2"/>
  <c r="C234" i="2"/>
  <c r="AA233" i="2"/>
  <c r="Y233" i="2"/>
  <c r="X233" i="2"/>
  <c r="W233" i="2"/>
  <c r="V233" i="2"/>
  <c r="U233" i="2"/>
  <c r="T233" i="2"/>
  <c r="S233" i="2"/>
  <c r="R233" i="2"/>
  <c r="Q233" i="2"/>
  <c r="P233" i="2"/>
  <c r="O233" i="2"/>
  <c r="N233" i="2"/>
  <c r="M233" i="2"/>
  <c r="L233" i="2"/>
  <c r="K233" i="2"/>
  <c r="J233" i="2"/>
  <c r="I233" i="2"/>
  <c r="H233" i="2"/>
  <c r="G233" i="2"/>
  <c r="F233" i="2"/>
  <c r="E233" i="2"/>
  <c r="D233" i="2"/>
  <c r="C233" i="2"/>
  <c r="AA232" i="2"/>
  <c r="Y232" i="2"/>
  <c r="X232" i="2"/>
  <c r="W232" i="2"/>
  <c r="V232" i="2"/>
  <c r="U232" i="2"/>
  <c r="T232" i="2"/>
  <c r="S232" i="2"/>
  <c r="R232" i="2"/>
  <c r="Q232" i="2"/>
  <c r="P232" i="2"/>
  <c r="O232" i="2"/>
  <c r="N232" i="2"/>
  <c r="M232" i="2"/>
  <c r="L232" i="2"/>
  <c r="K232" i="2"/>
  <c r="J232" i="2"/>
  <c r="I232" i="2"/>
  <c r="H232" i="2"/>
  <c r="G232" i="2"/>
  <c r="F232" i="2"/>
  <c r="E232" i="2"/>
  <c r="D232" i="2"/>
  <c r="C232" i="2"/>
  <c r="AA231" i="2"/>
  <c r="Y231" i="2"/>
  <c r="X231" i="2"/>
  <c r="W231" i="2"/>
  <c r="V231" i="2"/>
  <c r="U231" i="2"/>
  <c r="T231" i="2"/>
  <c r="S231" i="2"/>
  <c r="R231" i="2"/>
  <c r="Q231" i="2"/>
  <c r="P231" i="2"/>
  <c r="O231" i="2"/>
  <c r="N231" i="2"/>
  <c r="M231" i="2"/>
  <c r="L231" i="2"/>
  <c r="K231" i="2"/>
  <c r="J231" i="2"/>
  <c r="I231" i="2"/>
  <c r="H231" i="2"/>
  <c r="G231" i="2"/>
  <c r="F231" i="2"/>
  <c r="E231" i="2"/>
  <c r="D231" i="2"/>
  <c r="C231" i="2"/>
  <c r="AA230" i="2"/>
  <c r="Y230" i="2"/>
  <c r="X230" i="2"/>
  <c r="W230" i="2"/>
  <c r="V230" i="2"/>
  <c r="U230" i="2"/>
  <c r="T230" i="2"/>
  <c r="S230" i="2"/>
  <c r="R230" i="2"/>
  <c r="Q230" i="2"/>
  <c r="P230" i="2"/>
  <c r="O230" i="2"/>
  <c r="N230" i="2"/>
  <c r="M230" i="2"/>
  <c r="L230" i="2"/>
  <c r="K230" i="2"/>
  <c r="J230" i="2"/>
  <c r="I230" i="2"/>
  <c r="H230" i="2"/>
  <c r="G230" i="2"/>
  <c r="F230" i="2"/>
  <c r="E230" i="2"/>
  <c r="D230" i="2"/>
  <c r="C230" i="2"/>
  <c r="AA229" i="2"/>
  <c r="Y229" i="2"/>
  <c r="X229" i="2"/>
  <c r="W229" i="2"/>
  <c r="V229" i="2"/>
  <c r="U229" i="2"/>
  <c r="T229" i="2"/>
  <c r="S229" i="2"/>
  <c r="R229" i="2"/>
  <c r="Q229" i="2"/>
  <c r="P229" i="2"/>
  <c r="O229" i="2"/>
  <c r="N229" i="2"/>
  <c r="M229" i="2"/>
  <c r="L229" i="2"/>
  <c r="K229" i="2"/>
  <c r="J229" i="2"/>
  <c r="I229" i="2"/>
  <c r="H229" i="2"/>
  <c r="G229" i="2"/>
  <c r="F229" i="2"/>
  <c r="E229" i="2"/>
  <c r="D229" i="2"/>
  <c r="C229" i="2"/>
  <c r="AA228" i="2"/>
  <c r="Y228" i="2"/>
  <c r="X228" i="2"/>
  <c r="W228" i="2"/>
  <c r="V228" i="2"/>
  <c r="U228" i="2"/>
  <c r="T228" i="2"/>
  <c r="S228" i="2"/>
  <c r="R228" i="2"/>
  <c r="Q228" i="2"/>
  <c r="P228" i="2"/>
  <c r="O228" i="2"/>
  <c r="N228" i="2"/>
  <c r="M228" i="2"/>
  <c r="L228" i="2"/>
  <c r="K228" i="2"/>
  <c r="J228" i="2"/>
  <c r="I228" i="2"/>
  <c r="H228" i="2"/>
  <c r="G228" i="2"/>
  <c r="F228" i="2"/>
  <c r="E228" i="2"/>
  <c r="D228" i="2"/>
  <c r="C228" i="2"/>
  <c r="AA225" i="2"/>
  <c r="AA224" i="2"/>
  <c r="Y224" i="2"/>
  <c r="X224" i="2"/>
  <c r="W224" i="2"/>
  <c r="V224" i="2"/>
  <c r="U224" i="2"/>
  <c r="T224" i="2"/>
  <c r="S224" i="2"/>
  <c r="R224" i="2"/>
  <c r="Q224" i="2"/>
  <c r="P224" i="2"/>
  <c r="O224" i="2"/>
  <c r="N224" i="2"/>
  <c r="M224" i="2"/>
  <c r="L224" i="2"/>
  <c r="K224" i="2"/>
  <c r="J224" i="2"/>
  <c r="I224" i="2"/>
  <c r="H224" i="2"/>
  <c r="G224" i="2"/>
  <c r="F224" i="2"/>
  <c r="E224" i="2"/>
  <c r="D224" i="2"/>
  <c r="C224" i="2"/>
  <c r="AA223" i="2"/>
  <c r="Y223" i="2"/>
  <c r="X223" i="2"/>
  <c r="W223" i="2"/>
  <c r="V223" i="2"/>
  <c r="U223" i="2"/>
  <c r="T223" i="2"/>
  <c r="S223" i="2"/>
  <c r="R223" i="2"/>
  <c r="Q223" i="2"/>
  <c r="P223" i="2"/>
  <c r="O223" i="2"/>
  <c r="N223" i="2"/>
  <c r="M223" i="2"/>
  <c r="L223" i="2"/>
  <c r="K223" i="2"/>
  <c r="J223" i="2"/>
  <c r="I223" i="2"/>
  <c r="H223" i="2"/>
  <c r="G223" i="2"/>
  <c r="F223" i="2"/>
  <c r="E223" i="2"/>
  <c r="D223" i="2"/>
  <c r="C223" i="2"/>
  <c r="AA222" i="2"/>
  <c r="Y222" i="2"/>
  <c r="X222" i="2"/>
  <c r="W222" i="2"/>
  <c r="V222" i="2"/>
  <c r="U222" i="2"/>
  <c r="T222" i="2"/>
  <c r="S222" i="2"/>
  <c r="R222" i="2"/>
  <c r="Q222" i="2"/>
  <c r="P222" i="2"/>
  <c r="O222" i="2"/>
  <c r="N222" i="2"/>
  <c r="M222" i="2"/>
  <c r="L222" i="2"/>
  <c r="K222" i="2"/>
  <c r="J222" i="2"/>
  <c r="I222" i="2"/>
  <c r="H222" i="2"/>
  <c r="G222" i="2"/>
  <c r="F222" i="2"/>
  <c r="E222" i="2"/>
  <c r="D222" i="2"/>
  <c r="C222" i="2"/>
  <c r="AA221" i="2"/>
  <c r="Y221" i="2"/>
  <c r="X221" i="2"/>
  <c r="W221" i="2"/>
  <c r="V221" i="2"/>
  <c r="U221" i="2"/>
  <c r="T221" i="2"/>
  <c r="S221" i="2"/>
  <c r="R221" i="2"/>
  <c r="Q221" i="2"/>
  <c r="P221" i="2"/>
  <c r="O221" i="2"/>
  <c r="N221" i="2"/>
  <c r="M221" i="2"/>
  <c r="L221" i="2"/>
  <c r="K221" i="2"/>
  <c r="J221" i="2"/>
  <c r="I221" i="2"/>
  <c r="H221" i="2"/>
  <c r="G221" i="2"/>
  <c r="F221" i="2"/>
  <c r="E221" i="2"/>
  <c r="D221" i="2"/>
  <c r="C221" i="2"/>
  <c r="AA220" i="2"/>
  <c r="Y220" i="2"/>
  <c r="X220" i="2"/>
  <c r="W220" i="2"/>
  <c r="V220" i="2"/>
  <c r="U220" i="2"/>
  <c r="T220" i="2"/>
  <c r="S220" i="2"/>
  <c r="R220" i="2"/>
  <c r="Q220" i="2"/>
  <c r="P220" i="2"/>
  <c r="O220" i="2"/>
  <c r="N220" i="2"/>
  <c r="M220" i="2"/>
  <c r="L220" i="2"/>
  <c r="K220" i="2"/>
  <c r="J220" i="2"/>
  <c r="I220" i="2"/>
  <c r="H220" i="2"/>
  <c r="G220" i="2"/>
  <c r="F220" i="2"/>
  <c r="E220" i="2"/>
  <c r="D220" i="2"/>
  <c r="C220" i="2"/>
  <c r="AA219" i="2"/>
  <c r="Y219" i="2"/>
  <c r="X219" i="2"/>
  <c r="W219" i="2"/>
  <c r="V219" i="2"/>
  <c r="U219" i="2"/>
  <c r="T219" i="2"/>
  <c r="S219" i="2"/>
  <c r="R219" i="2"/>
  <c r="Q219" i="2"/>
  <c r="P219" i="2"/>
  <c r="O219" i="2"/>
  <c r="N219" i="2"/>
  <c r="M219" i="2"/>
  <c r="L219" i="2"/>
  <c r="K219" i="2"/>
  <c r="J219" i="2"/>
  <c r="I219" i="2"/>
  <c r="H219" i="2"/>
  <c r="G219" i="2"/>
  <c r="F219" i="2"/>
  <c r="E219" i="2"/>
  <c r="D219" i="2"/>
  <c r="C219" i="2"/>
  <c r="AA218" i="2"/>
  <c r="Y218" i="2"/>
  <c r="X218" i="2"/>
  <c r="W218" i="2"/>
  <c r="V218" i="2"/>
  <c r="U218" i="2"/>
  <c r="T218" i="2"/>
  <c r="S218" i="2"/>
  <c r="R218" i="2"/>
  <c r="Q218" i="2"/>
  <c r="P218" i="2"/>
  <c r="O218" i="2"/>
  <c r="N218" i="2"/>
  <c r="M218" i="2"/>
  <c r="L218" i="2"/>
  <c r="K218" i="2"/>
  <c r="J218" i="2"/>
  <c r="I218" i="2"/>
  <c r="H218" i="2"/>
  <c r="G218" i="2"/>
  <c r="F218" i="2"/>
  <c r="E218" i="2"/>
  <c r="D218" i="2"/>
  <c r="C218" i="2"/>
  <c r="AA217" i="2"/>
  <c r="Y217" i="2"/>
  <c r="X217" i="2"/>
  <c r="W217" i="2"/>
  <c r="V217" i="2"/>
  <c r="U217" i="2"/>
  <c r="T217" i="2"/>
  <c r="S217" i="2"/>
  <c r="R217" i="2"/>
  <c r="Q217" i="2"/>
  <c r="P217" i="2"/>
  <c r="O217" i="2"/>
  <c r="N217" i="2"/>
  <c r="M217" i="2"/>
  <c r="L217" i="2"/>
  <c r="K217" i="2"/>
  <c r="J217" i="2"/>
  <c r="I217" i="2"/>
  <c r="H217" i="2"/>
  <c r="G217" i="2"/>
  <c r="F217" i="2"/>
  <c r="E217" i="2"/>
  <c r="D217" i="2"/>
  <c r="C217" i="2"/>
  <c r="AA216" i="2"/>
  <c r="Y216" i="2"/>
  <c r="X216" i="2"/>
  <c r="W216" i="2"/>
  <c r="V216" i="2"/>
  <c r="U216" i="2"/>
  <c r="T216" i="2"/>
  <c r="S216" i="2"/>
  <c r="R216" i="2"/>
  <c r="Q216" i="2"/>
  <c r="P216" i="2"/>
  <c r="O216" i="2"/>
  <c r="N216" i="2"/>
  <c r="M216" i="2"/>
  <c r="L216" i="2"/>
  <c r="K216" i="2"/>
  <c r="J216" i="2"/>
  <c r="I216" i="2"/>
  <c r="H216" i="2"/>
  <c r="G216" i="2"/>
  <c r="F216" i="2"/>
  <c r="E216" i="2"/>
  <c r="D216" i="2"/>
  <c r="C216" i="2"/>
  <c r="AA215" i="2"/>
  <c r="Y215" i="2"/>
  <c r="X215" i="2"/>
  <c r="W215" i="2"/>
  <c r="V215" i="2"/>
  <c r="U215" i="2"/>
  <c r="T215" i="2"/>
  <c r="S215" i="2"/>
  <c r="R215" i="2"/>
  <c r="Q215" i="2"/>
  <c r="P215" i="2"/>
  <c r="O215" i="2"/>
  <c r="N215" i="2"/>
  <c r="M215" i="2"/>
  <c r="L215" i="2"/>
  <c r="K215" i="2"/>
  <c r="J215" i="2"/>
  <c r="I215" i="2"/>
  <c r="H215" i="2"/>
  <c r="G215" i="2"/>
  <c r="F215" i="2"/>
  <c r="E215" i="2"/>
  <c r="D215" i="2"/>
  <c r="C215" i="2"/>
  <c r="AA214" i="2"/>
  <c r="Y214" i="2"/>
  <c r="X214" i="2"/>
  <c r="W214" i="2"/>
  <c r="V214" i="2"/>
  <c r="U214" i="2"/>
  <c r="T214" i="2"/>
  <c r="S214" i="2"/>
  <c r="R214" i="2"/>
  <c r="Q214" i="2"/>
  <c r="P214" i="2"/>
  <c r="O214" i="2"/>
  <c r="N214" i="2"/>
  <c r="M214" i="2"/>
  <c r="L214" i="2"/>
  <c r="K214" i="2"/>
  <c r="J214" i="2"/>
  <c r="I214" i="2"/>
  <c r="H214" i="2"/>
  <c r="G214" i="2"/>
  <c r="F214" i="2"/>
  <c r="E214" i="2"/>
  <c r="D214" i="2"/>
  <c r="C214" i="2"/>
  <c r="AA213" i="2"/>
  <c r="Y213" i="2"/>
  <c r="X213" i="2"/>
  <c r="W213" i="2"/>
  <c r="V213" i="2"/>
  <c r="U213" i="2"/>
  <c r="T213" i="2"/>
  <c r="S213" i="2"/>
  <c r="R213" i="2"/>
  <c r="Q213" i="2"/>
  <c r="P213" i="2"/>
  <c r="O213" i="2"/>
  <c r="N213" i="2"/>
  <c r="M213" i="2"/>
  <c r="L213" i="2"/>
  <c r="K213" i="2"/>
  <c r="J213" i="2"/>
  <c r="I213" i="2"/>
  <c r="H213" i="2"/>
  <c r="G213" i="2"/>
  <c r="F213" i="2"/>
  <c r="E213" i="2"/>
  <c r="D213" i="2"/>
  <c r="C213" i="2"/>
  <c r="AA212" i="2"/>
  <c r="Y212" i="2"/>
  <c r="X212" i="2"/>
  <c r="W212" i="2"/>
  <c r="V212" i="2"/>
  <c r="U212" i="2"/>
  <c r="T212" i="2"/>
  <c r="S212" i="2"/>
  <c r="R212" i="2"/>
  <c r="Q212" i="2"/>
  <c r="P212" i="2"/>
  <c r="O212" i="2"/>
  <c r="N212" i="2"/>
  <c r="M212" i="2"/>
  <c r="L212" i="2"/>
  <c r="K212" i="2"/>
  <c r="J212" i="2"/>
  <c r="I212" i="2"/>
  <c r="H212" i="2"/>
  <c r="G212" i="2"/>
  <c r="F212" i="2"/>
  <c r="E212" i="2"/>
  <c r="D212" i="2"/>
  <c r="C212" i="2"/>
  <c r="AA211" i="2"/>
  <c r="Y211" i="2"/>
  <c r="X211" i="2"/>
  <c r="W211" i="2"/>
  <c r="V211" i="2"/>
  <c r="U211" i="2"/>
  <c r="T211" i="2"/>
  <c r="S211" i="2"/>
  <c r="R211" i="2"/>
  <c r="Q211" i="2"/>
  <c r="P211" i="2"/>
  <c r="O211" i="2"/>
  <c r="N211" i="2"/>
  <c r="M211" i="2"/>
  <c r="L211" i="2"/>
  <c r="K211" i="2"/>
  <c r="J211" i="2"/>
  <c r="I211" i="2"/>
  <c r="H211" i="2"/>
  <c r="G211" i="2"/>
  <c r="F211" i="2"/>
  <c r="E211" i="2"/>
  <c r="D211" i="2"/>
  <c r="C211" i="2"/>
  <c r="AA210" i="2"/>
  <c r="Y210" i="2"/>
  <c r="X210" i="2"/>
  <c r="W210" i="2"/>
  <c r="V210" i="2"/>
  <c r="U210" i="2"/>
  <c r="T210" i="2"/>
  <c r="S210" i="2"/>
  <c r="R210" i="2"/>
  <c r="Q210" i="2"/>
  <c r="P210" i="2"/>
  <c r="O210" i="2"/>
  <c r="N210" i="2"/>
  <c r="M210" i="2"/>
  <c r="L210" i="2"/>
  <c r="K210" i="2"/>
  <c r="J210" i="2"/>
  <c r="I210" i="2"/>
  <c r="H210" i="2"/>
  <c r="G210" i="2"/>
  <c r="F210" i="2"/>
  <c r="E210" i="2"/>
  <c r="D210" i="2"/>
  <c r="C210" i="2"/>
  <c r="AA209" i="2"/>
  <c r="Y209" i="2"/>
  <c r="X209" i="2"/>
  <c r="W209" i="2"/>
  <c r="V209" i="2"/>
  <c r="U209" i="2"/>
  <c r="T209" i="2"/>
  <c r="S209" i="2"/>
  <c r="R209" i="2"/>
  <c r="Q209" i="2"/>
  <c r="P209" i="2"/>
  <c r="O209" i="2"/>
  <c r="N209" i="2"/>
  <c r="M209" i="2"/>
  <c r="L209" i="2"/>
  <c r="K209" i="2"/>
  <c r="J209" i="2"/>
  <c r="I209" i="2"/>
  <c r="H209" i="2"/>
  <c r="G209" i="2"/>
  <c r="F209" i="2"/>
  <c r="E209" i="2"/>
  <c r="D209" i="2"/>
  <c r="C209" i="2"/>
  <c r="AA208" i="2"/>
  <c r="Y208" i="2"/>
  <c r="X208" i="2"/>
  <c r="W208" i="2"/>
  <c r="V208" i="2"/>
  <c r="U208" i="2"/>
  <c r="T208" i="2"/>
  <c r="S208" i="2"/>
  <c r="R208" i="2"/>
  <c r="Q208" i="2"/>
  <c r="P208" i="2"/>
  <c r="O208" i="2"/>
  <c r="N208" i="2"/>
  <c r="M208" i="2"/>
  <c r="L208" i="2"/>
  <c r="K208" i="2"/>
  <c r="J208" i="2"/>
  <c r="I208" i="2"/>
  <c r="H208" i="2"/>
  <c r="G208" i="2"/>
  <c r="F208" i="2"/>
  <c r="E208" i="2"/>
  <c r="D208" i="2"/>
  <c r="C208" i="2"/>
  <c r="AA207" i="2"/>
  <c r="Y207" i="2"/>
  <c r="X207" i="2"/>
  <c r="W207" i="2"/>
  <c r="V207" i="2"/>
  <c r="U207" i="2"/>
  <c r="T207" i="2"/>
  <c r="S207" i="2"/>
  <c r="R207" i="2"/>
  <c r="Q207" i="2"/>
  <c r="P207" i="2"/>
  <c r="O207" i="2"/>
  <c r="N207" i="2"/>
  <c r="M207" i="2"/>
  <c r="L207" i="2"/>
  <c r="K207" i="2"/>
  <c r="J207" i="2"/>
  <c r="I207" i="2"/>
  <c r="H207" i="2"/>
  <c r="G207" i="2"/>
  <c r="F207" i="2"/>
  <c r="E207" i="2"/>
  <c r="D207" i="2"/>
  <c r="C207" i="2"/>
  <c r="AA206" i="2"/>
  <c r="Y206" i="2"/>
  <c r="X206" i="2"/>
  <c r="W206" i="2"/>
  <c r="V206" i="2"/>
  <c r="U206" i="2"/>
  <c r="T206" i="2"/>
  <c r="S206" i="2"/>
  <c r="R206" i="2"/>
  <c r="Q206" i="2"/>
  <c r="P206" i="2"/>
  <c r="O206" i="2"/>
  <c r="N206" i="2"/>
  <c r="M206" i="2"/>
  <c r="L206" i="2"/>
  <c r="K206" i="2"/>
  <c r="J206" i="2"/>
  <c r="I206" i="2"/>
  <c r="H206" i="2"/>
  <c r="G206" i="2"/>
  <c r="F206" i="2"/>
  <c r="E206" i="2"/>
  <c r="D206" i="2"/>
  <c r="C206" i="2"/>
  <c r="AA205" i="2"/>
  <c r="Y205" i="2"/>
  <c r="X205" i="2"/>
  <c r="W205" i="2"/>
  <c r="V205" i="2"/>
  <c r="U205" i="2"/>
  <c r="T205" i="2"/>
  <c r="S205" i="2"/>
  <c r="R205" i="2"/>
  <c r="Q205" i="2"/>
  <c r="P205" i="2"/>
  <c r="O205" i="2"/>
  <c r="N205" i="2"/>
  <c r="M205" i="2"/>
  <c r="L205" i="2"/>
  <c r="K205" i="2"/>
  <c r="J205" i="2"/>
  <c r="I205" i="2"/>
  <c r="H205" i="2"/>
  <c r="G205" i="2"/>
  <c r="F205" i="2"/>
  <c r="E205" i="2"/>
  <c r="D205" i="2"/>
  <c r="C205" i="2"/>
  <c r="AA204" i="2"/>
  <c r="Y204" i="2"/>
  <c r="X204" i="2"/>
  <c r="W204" i="2"/>
  <c r="V204" i="2"/>
  <c r="U204" i="2"/>
  <c r="T204" i="2"/>
  <c r="S204" i="2"/>
  <c r="R204" i="2"/>
  <c r="Q204" i="2"/>
  <c r="P204" i="2"/>
  <c r="O204" i="2"/>
  <c r="N204" i="2"/>
  <c r="M204" i="2"/>
  <c r="L204" i="2"/>
  <c r="K204" i="2"/>
  <c r="J204" i="2"/>
  <c r="I204" i="2"/>
  <c r="H204" i="2"/>
  <c r="G204" i="2"/>
  <c r="F204" i="2"/>
  <c r="E204" i="2"/>
  <c r="D204" i="2"/>
  <c r="C204" i="2"/>
  <c r="AA203" i="2"/>
  <c r="Y203" i="2"/>
  <c r="X203" i="2"/>
  <c r="W203" i="2"/>
  <c r="V203" i="2"/>
  <c r="U203" i="2"/>
  <c r="T203" i="2"/>
  <c r="S203" i="2"/>
  <c r="R203" i="2"/>
  <c r="Q203" i="2"/>
  <c r="P203" i="2"/>
  <c r="O203" i="2"/>
  <c r="N203" i="2"/>
  <c r="M203" i="2"/>
  <c r="L203" i="2"/>
  <c r="K203" i="2"/>
  <c r="J203" i="2"/>
  <c r="I203" i="2"/>
  <c r="H203" i="2"/>
  <c r="G203" i="2"/>
  <c r="F203" i="2"/>
  <c r="E203" i="2"/>
  <c r="D203" i="2"/>
  <c r="C203" i="2"/>
  <c r="AA202" i="2"/>
  <c r="Y202" i="2"/>
  <c r="X202" i="2"/>
  <c r="W202" i="2"/>
  <c r="V202" i="2"/>
  <c r="U202" i="2"/>
  <c r="T202" i="2"/>
  <c r="S202" i="2"/>
  <c r="R202" i="2"/>
  <c r="Q202" i="2"/>
  <c r="P202" i="2"/>
  <c r="O202" i="2"/>
  <c r="N202" i="2"/>
  <c r="M202" i="2"/>
  <c r="L202" i="2"/>
  <c r="K202" i="2"/>
  <c r="J202" i="2"/>
  <c r="I202" i="2"/>
  <c r="H202" i="2"/>
  <c r="G202" i="2"/>
  <c r="F202" i="2"/>
  <c r="E202" i="2"/>
  <c r="D202" i="2"/>
  <c r="C202" i="2"/>
  <c r="AA198" i="2"/>
  <c r="AA197" i="2"/>
  <c r="Y197" i="2"/>
  <c r="X197" i="2"/>
  <c r="W197" i="2"/>
  <c r="V197" i="2"/>
  <c r="U197" i="2"/>
  <c r="T197" i="2"/>
  <c r="S197" i="2"/>
  <c r="R197" i="2"/>
  <c r="Q197" i="2"/>
  <c r="P197" i="2"/>
  <c r="O197" i="2"/>
  <c r="N197" i="2"/>
  <c r="M197" i="2"/>
  <c r="L197" i="2"/>
  <c r="K197" i="2"/>
  <c r="J197" i="2"/>
  <c r="I197" i="2"/>
  <c r="H197" i="2"/>
  <c r="G197" i="2"/>
  <c r="F197" i="2"/>
  <c r="E197" i="2"/>
  <c r="D197" i="2"/>
  <c r="C197" i="2"/>
  <c r="AA196" i="2"/>
  <c r="Y196" i="2"/>
  <c r="X196" i="2"/>
  <c r="W196" i="2"/>
  <c r="V196" i="2"/>
  <c r="U196" i="2"/>
  <c r="T196" i="2"/>
  <c r="S196" i="2"/>
  <c r="R196" i="2"/>
  <c r="Q196" i="2"/>
  <c r="P196" i="2"/>
  <c r="O196" i="2"/>
  <c r="N196" i="2"/>
  <c r="M196" i="2"/>
  <c r="L196" i="2"/>
  <c r="K196" i="2"/>
  <c r="J196" i="2"/>
  <c r="I196" i="2"/>
  <c r="H196" i="2"/>
  <c r="G196" i="2"/>
  <c r="F196" i="2"/>
  <c r="E196" i="2"/>
  <c r="D196" i="2"/>
  <c r="C196" i="2"/>
  <c r="AA195" i="2"/>
  <c r="Y195" i="2"/>
  <c r="X195" i="2"/>
  <c r="W195" i="2"/>
  <c r="V195" i="2"/>
  <c r="U195" i="2"/>
  <c r="T195" i="2"/>
  <c r="S195" i="2"/>
  <c r="R195" i="2"/>
  <c r="Q195" i="2"/>
  <c r="P195" i="2"/>
  <c r="O195" i="2"/>
  <c r="N195" i="2"/>
  <c r="M195" i="2"/>
  <c r="L195" i="2"/>
  <c r="K195" i="2"/>
  <c r="J195" i="2"/>
  <c r="I195" i="2"/>
  <c r="H195" i="2"/>
  <c r="G195" i="2"/>
  <c r="F195" i="2"/>
  <c r="E195" i="2"/>
  <c r="D195" i="2"/>
  <c r="C195" i="2"/>
  <c r="AA194" i="2"/>
  <c r="Y194" i="2"/>
  <c r="X194" i="2"/>
  <c r="W194" i="2"/>
  <c r="V194" i="2"/>
  <c r="U194" i="2"/>
  <c r="T194" i="2"/>
  <c r="S194" i="2"/>
  <c r="R194" i="2"/>
  <c r="Q194" i="2"/>
  <c r="P194" i="2"/>
  <c r="O194" i="2"/>
  <c r="N194" i="2"/>
  <c r="M194" i="2"/>
  <c r="L194" i="2"/>
  <c r="K194" i="2"/>
  <c r="J194" i="2"/>
  <c r="I194" i="2"/>
  <c r="H194" i="2"/>
  <c r="G194" i="2"/>
  <c r="F194" i="2"/>
  <c r="E194" i="2"/>
  <c r="D194" i="2"/>
  <c r="C194" i="2"/>
  <c r="AA193" i="2"/>
  <c r="AA192" i="2"/>
  <c r="Y192" i="2"/>
  <c r="X192" i="2"/>
  <c r="W192" i="2"/>
  <c r="V192" i="2"/>
  <c r="U192" i="2"/>
  <c r="T192" i="2"/>
  <c r="S192" i="2"/>
  <c r="R192" i="2"/>
  <c r="Q192" i="2"/>
  <c r="P192" i="2"/>
  <c r="O192" i="2"/>
  <c r="N192" i="2"/>
  <c r="M192" i="2"/>
  <c r="L192" i="2"/>
  <c r="K192" i="2"/>
  <c r="J192" i="2"/>
  <c r="I192" i="2"/>
  <c r="H192" i="2"/>
  <c r="G192" i="2"/>
  <c r="F192" i="2"/>
  <c r="E192" i="2"/>
  <c r="D192" i="2"/>
  <c r="C192" i="2"/>
  <c r="AA191" i="2"/>
  <c r="Y191" i="2"/>
  <c r="X191" i="2"/>
  <c r="W191" i="2"/>
  <c r="V191" i="2"/>
  <c r="U191" i="2"/>
  <c r="T191" i="2"/>
  <c r="S191" i="2"/>
  <c r="R191" i="2"/>
  <c r="Q191" i="2"/>
  <c r="P191" i="2"/>
  <c r="O191" i="2"/>
  <c r="N191" i="2"/>
  <c r="M191" i="2"/>
  <c r="L191" i="2"/>
  <c r="K191" i="2"/>
  <c r="J191" i="2"/>
  <c r="I191" i="2"/>
  <c r="H191" i="2"/>
  <c r="G191" i="2"/>
  <c r="F191" i="2"/>
  <c r="E191" i="2"/>
  <c r="D191" i="2"/>
  <c r="C191" i="2"/>
  <c r="AA190" i="2"/>
  <c r="Y190" i="2"/>
  <c r="X190" i="2"/>
  <c r="W190" i="2"/>
  <c r="V190" i="2"/>
  <c r="U190" i="2"/>
  <c r="T190" i="2"/>
  <c r="S190" i="2"/>
  <c r="R190" i="2"/>
  <c r="Q190" i="2"/>
  <c r="P190" i="2"/>
  <c r="O190" i="2"/>
  <c r="N190" i="2"/>
  <c r="M190" i="2"/>
  <c r="L190" i="2"/>
  <c r="K190" i="2"/>
  <c r="J190" i="2"/>
  <c r="I190" i="2"/>
  <c r="H190" i="2"/>
  <c r="G190" i="2"/>
  <c r="F190" i="2"/>
  <c r="E190" i="2"/>
  <c r="D190" i="2"/>
  <c r="C190" i="2"/>
  <c r="AA189" i="2"/>
  <c r="Y189" i="2"/>
  <c r="X189" i="2"/>
  <c r="W189" i="2"/>
  <c r="V189" i="2"/>
  <c r="U189" i="2"/>
  <c r="T189" i="2"/>
  <c r="S189" i="2"/>
  <c r="R189" i="2"/>
  <c r="Q189" i="2"/>
  <c r="P189" i="2"/>
  <c r="O189" i="2"/>
  <c r="N189" i="2"/>
  <c r="M189" i="2"/>
  <c r="L189" i="2"/>
  <c r="K189" i="2"/>
  <c r="J189" i="2"/>
  <c r="I189" i="2"/>
  <c r="H189" i="2"/>
  <c r="G189" i="2"/>
  <c r="F189" i="2"/>
  <c r="E189" i="2"/>
  <c r="D189" i="2"/>
  <c r="C189" i="2"/>
  <c r="AA188" i="2"/>
  <c r="Y188" i="2"/>
  <c r="X188" i="2"/>
  <c r="W188" i="2"/>
  <c r="V188" i="2"/>
  <c r="U188" i="2"/>
  <c r="T188" i="2"/>
  <c r="S188" i="2"/>
  <c r="R188" i="2"/>
  <c r="Q188" i="2"/>
  <c r="P188" i="2"/>
  <c r="O188" i="2"/>
  <c r="N188" i="2"/>
  <c r="M188" i="2"/>
  <c r="L188" i="2"/>
  <c r="K188" i="2"/>
  <c r="J188" i="2"/>
  <c r="I188" i="2"/>
  <c r="H188" i="2"/>
  <c r="G188" i="2"/>
  <c r="F188" i="2"/>
  <c r="E188" i="2"/>
  <c r="D188" i="2"/>
  <c r="C188" i="2"/>
  <c r="AA187" i="2"/>
  <c r="Y187" i="2"/>
  <c r="X187" i="2"/>
  <c r="W187" i="2"/>
  <c r="V187" i="2"/>
  <c r="U187" i="2"/>
  <c r="T187" i="2"/>
  <c r="S187" i="2"/>
  <c r="R187" i="2"/>
  <c r="Q187" i="2"/>
  <c r="P187" i="2"/>
  <c r="O187" i="2"/>
  <c r="N187" i="2"/>
  <c r="M187" i="2"/>
  <c r="L187" i="2"/>
  <c r="K187" i="2"/>
  <c r="J187" i="2"/>
  <c r="I187" i="2"/>
  <c r="H187" i="2"/>
  <c r="G187" i="2"/>
  <c r="F187" i="2"/>
  <c r="E187" i="2"/>
  <c r="D187" i="2"/>
  <c r="C187" i="2"/>
  <c r="AA186" i="2"/>
  <c r="Y186" i="2"/>
  <c r="X186" i="2"/>
  <c r="W186" i="2"/>
  <c r="V186" i="2"/>
  <c r="U186" i="2"/>
  <c r="T186" i="2"/>
  <c r="S186" i="2"/>
  <c r="R186" i="2"/>
  <c r="Q186" i="2"/>
  <c r="P186" i="2"/>
  <c r="O186" i="2"/>
  <c r="N186" i="2"/>
  <c r="M186" i="2"/>
  <c r="L186" i="2"/>
  <c r="K186" i="2"/>
  <c r="J186" i="2"/>
  <c r="I186" i="2"/>
  <c r="H186" i="2"/>
  <c r="G186" i="2"/>
  <c r="F186" i="2"/>
  <c r="E186" i="2"/>
  <c r="D186" i="2"/>
  <c r="C186" i="2"/>
  <c r="AA185" i="2"/>
  <c r="Y185" i="2"/>
  <c r="X185" i="2"/>
  <c r="W185" i="2"/>
  <c r="V185" i="2"/>
  <c r="U185" i="2"/>
  <c r="T185" i="2"/>
  <c r="S185" i="2"/>
  <c r="R185" i="2"/>
  <c r="Q185" i="2"/>
  <c r="P185" i="2"/>
  <c r="O185" i="2"/>
  <c r="N185" i="2"/>
  <c r="M185" i="2"/>
  <c r="L185" i="2"/>
  <c r="K185" i="2"/>
  <c r="J185" i="2"/>
  <c r="I185" i="2"/>
  <c r="H185" i="2"/>
  <c r="G185" i="2"/>
  <c r="F185" i="2"/>
  <c r="E185" i="2"/>
  <c r="D185" i="2"/>
  <c r="C185" i="2"/>
  <c r="AA184" i="2"/>
  <c r="Y184" i="2"/>
  <c r="X184" i="2"/>
  <c r="W184" i="2"/>
  <c r="V184" i="2"/>
  <c r="U184" i="2"/>
  <c r="T184" i="2"/>
  <c r="S184" i="2"/>
  <c r="R184" i="2"/>
  <c r="Q184" i="2"/>
  <c r="P184" i="2"/>
  <c r="O184" i="2"/>
  <c r="N184" i="2"/>
  <c r="M184" i="2"/>
  <c r="L184" i="2"/>
  <c r="K184" i="2"/>
  <c r="J184" i="2"/>
  <c r="I184" i="2"/>
  <c r="H184" i="2"/>
  <c r="G184" i="2"/>
  <c r="F184" i="2"/>
  <c r="E184" i="2"/>
  <c r="D184" i="2"/>
  <c r="C184" i="2"/>
  <c r="AA183" i="2"/>
  <c r="Y183" i="2"/>
  <c r="X183" i="2"/>
  <c r="W183" i="2"/>
  <c r="V183" i="2"/>
  <c r="U183" i="2"/>
  <c r="T183" i="2"/>
  <c r="S183" i="2"/>
  <c r="R183" i="2"/>
  <c r="Q183" i="2"/>
  <c r="P183" i="2"/>
  <c r="O183" i="2"/>
  <c r="N183" i="2"/>
  <c r="M183" i="2"/>
  <c r="L183" i="2"/>
  <c r="K183" i="2"/>
  <c r="J183" i="2"/>
  <c r="I183" i="2"/>
  <c r="H183" i="2"/>
  <c r="G183" i="2"/>
  <c r="F183" i="2"/>
  <c r="E183" i="2"/>
  <c r="D183" i="2"/>
  <c r="C183" i="2"/>
  <c r="AA182" i="2"/>
  <c r="Y182" i="2"/>
  <c r="X182" i="2"/>
  <c r="W182" i="2"/>
  <c r="V182" i="2"/>
  <c r="U182" i="2"/>
  <c r="T182" i="2"/>
  <c r="S182" i="2"/>
  <c r="R182" i="2"/>
  <c r="Q182" i="2"/>
  <c r="P182" i="2"/>
  <c r="O182" i="2"/>
  <c r="N182" i="2"/>
  <c r="M182" i="2"/>
  <c r="L182" i="2"/>
  <c r="K182" i="2"/>
  <c r="J182" i="2"/>
  <c r="I182" i="2"/>
  <c r="H182" i="2"/>
  <c r="G182" i="2"/>
  <c r="F182" i="2"/>
  <c r="E182" i="2"/>
  <c r="D182" i="2"/>
  <c r="C182" i="2"/>
  <c r="AA181" i="2"/>
  <c r="Y181" i="2"/>
  <c r="X181" i="2"/>
  <c r="W181" i="2"/>
  <c r="V181" i="2"/>
  <c r="U181" i="2"/>
  <c r="T181" i="2"/>
  <c r="S181" i="2"/>
  <c r="R181" i="2"/>
  <c r="Q181" i="2"/>
  <c r="P181" i="2"/>
  <c r="O181" i="2"/>
  <c r="N181" i="2"/>
  <c r="M181" i="2"/>
  <c r="L181" i="2"/>
  <c r="K181" i="2"/>
  <c r="J181" i="2"/>
  <c r="I181" i="2"/>
  <c r="H181" i="2"/>
  <c r="G181" i="2"/>
  <c r="F181" i="2"/>
  <c r="E181" i="2"/>
  <c r="D181" i="2"/>
  <c r="C181" i="2"/>
  <c r="AA180" i="2"/>
  <c r="Y180" i="2"/>
  <c r="X180" i="2"/>
  <c r="W180" i="2"/>
  <c r="V180" i="2"/>
  <c r="U180" i="2"/>
  <c r="T180" i="2"/>
  <c r="S180" i="2"/>
  <c r="R180" i="2"/>
  <c r="Q180" i="2"/>
  <c r="P180" i="2"/>
  <c r="O180" i="2"/>
  <c r="N180" i="2"/>
  <c r="M180" i="2"/>
  <c r="L180" i="2"/>
  <c r="K180" i="2"/>
  <c r="J180" i="2"/>
  <c r="I180" i="2"/>
  <c r="H180" i="2"/>
  <c r="G180" i="2"/>
  <c r="F180" i="2"/>
  <c r="E180" i="2"/>
  <c r="D180" i="2"/>
  <c r="C180" i="2"/>
  <c r="AA179" i="2"/>
  <c r="Y179" i="2"/>
  <c r="X179" i="2"/>
  <c r="W179" i="2"/>
  <c r="V179" i="2"/>
  <c r="U179" i="2"/>
  <c r="T179" i="2"/>
  <c r="S179" i="2"/>
  <c r="R179" i="2"/>
  <c r="Q179" i="2"/>
  <c r="P179" i="2"/>
  <c r="O179" i="2"/>
  <c r="N179" i="2"/>
  <c r="M179" i="2"/>
  <c r="L179" i="2"/>
  <c r="K179" i="2"/>
  <c r="J179" i="2"/>
  <c r="I179" i="2"/>
  <c r="H179" i="2"/>
  <c r="G179" i="2"/>
  <c r="F179" i="2"/>
  <c r="E179" i="2"/>
  <c r="D179" i="2"/>
  <c r="C179" i="2"/>
  <c r="AA178" i="2"/>
  <c r="Y178" i="2"/>
  <c r="X178" i="2"/>
  <c r="W178" i="2"/>
  <c r="V178" i="2"/>
  <c r="U178" i="2"/>
  <c r="T178" i="2"/>
  <c r="S178" i="2"/>
  <c r="R178" i="2"/>
  <c r="Q178" i="2"/>
  <c r="P178" i="2"/>
  <c r="O178" i="2"/>
  <c r="N178" i="2"/>
  <c r="M178" i="2"/>
  <c r="L178" i="2"/>
  <c r="K178" i="2"/>
  <c r="J178" i="2"/>
  <c r="I178" i="2"/>
  <c r="H178" i="2"/>
  <c r="G178" i="2"/>
  <c r="F178" i="2"/>
  <c r="E178" i="2"/>
  <c r="D178" i="2"/>
  <c r="C178" i="2"/>
  <c r="AA177" i="2"/>
  <c r="Y177" i="2"/>
  <c r="X177" i="2"/>
  <c r="W177" i="2"/>
  <c r="V177" i="2"/>
  <c r="U177" i="2"/>
  <c r="T177" i="2"/>
  <c r="S177" i="2"/>
  <c r="R177" i="2"/>
  <c r="Q177" i="2"/>
  <c r="P177" i="2"/>
  <c r="O177" i="2"/>
  <c r="N177" i="2"/>
  <c r="M177" i="2"/>
  <c r="L177" i="2"/>
  <c r="K177" i="2"/>
  <c r="J177" i="2"/>
  <c r="I177" i="2"/>
  <c r="H177" i="2"/>
  <c r="G177" i="2"/>
  <c r="F177" i="2"/>
  <c r="E177" i="2"/>
  <c r="D177" i="2"/>
  <c r="C177" i="2"/>
  <c r="AA176" i="2"/>
  <c r="Y176" i="2"/>
  <c r="X176" i="2"/>
  <c r="W176" i="2"/>
  <c r="V176" i="2"/>
  <c r="U176" i="2"/>
  <c r="T176" i="2"/>
  <c r="S176" i="2"/>
  <c r="R176" i="2"/>
  <c r="Q176" i="2"/>
  <c r="P176" i="2"/>
  <c r="O176" i="2"/>
  <c r="N176" i="2"/>
  <c r="M176" i="2"/>
  <c r="L176" i="2"/>
  <c r="K176" i="2"/>
  <c r="J176" i="2"/>
  <c r="I176" i="2"/>
  <c r="H176" i="2"/>
  <c r="G176" i="2"/>
  <c r="F176" i="2"/>
  <c r="E176" i="2"/>
  <c r="D176" i="2"/>
  <c r="C176" i="2"/>
  <c r="AA175" i="2"/>
  <c r="Y175" i="2"/>
  <c r="X175" i="2"/>
  <c r="W175" i="2"/>
  <c r="V175" i="2"/>
  <c r="U175" i="2"/>
  <c r="T175" i="2"/>
  <c r="S175" i="2"/>
  <c r="R175" i="2"/>
  <c r="Q175" i="2"/>
  <c r="P175" i="2"/>
  <c r="O175" i="2"/>
  <c r="N175" i="2"/>
  <c r="M175" i="2"/>
  <c r="L175" i="2"/>
  <c r="K175" i="2"/>
  <c r="J175" i="2"/>
  <c r="I175" i="2"/>
  <c r="H175" i="2"/>
  <c r="G175" i="2"/>
  <c r="F175" i="2"/>
  <c r="E175" i="2"/>
  <c r="D175" i="2"/>
  <c r="C175" i="2"/>
  <c r="AA171" i="2"/>
  <c r="Y171" i="2"/>
  <c r="X171" i="2"/>
  <c r="W171" i="2"/>
  <c r="V171" i="2"/>
  <c r="U171" i="2"/>
  <c r="T171" i="2"/>
  <c r="S171" i="2"/>
  <c r="R171" i="2"/>
  <c r="Q171" i="2"/>
  <c r="P171" i="2"/>
  <c r="O171" i="2"/>
  <c r="N171" i="2"/>
  <c r="M171" i="2"/>
  <c r="L171" i="2"/>
  <c r="K171" i="2"/>
  <c r="J171" i="2"/>
  <c r="I171" i="2"/>
  <c r="H171" i="2"/>
  <c r="G171" i="2"/>
  <c r="F171" i="2"/>
  <c r="E171" i="2"/>
  <c r="D171" i="2"/>
  <c r="C171" i="2"/>
  <c r="AA170" i="2"/>
  <c r="Y170" i="2"/>
  <c r="X170" i="2"/>
  <c r="W170" i="2"/>
  <c r="V170" i="2"/>
  <c r="U170" i="2"/>
  <c r="T170" i="2"/>
  <c r="S170" i="2"/>
  <c r="R170" i="2"/>
  <c r="Q170" i="2"/>
  <c r="P170" i="2"/>
  <c r="O170" i="2"/>
  <c r="N170" i="2"/>
  <c r="M170" i="2"/>
  <c r="L170" i="2"/>
  <c r="K170" i="2"/>
  <c r="J170" i="2"/>
  <c r="I170" i="2"/>
  <c r="H170" i="2"/>
  <c r="G170" i="2"/>
  <c r="F170" i="2"/>
  <c r="E170" i="2"/>
  <c r="D170" i="2"/>
  <c r="C170" i="2"/>
  <c r="AA169" i="2"/>
  <c r="Y169" i="2"/>
  <c r="X169" i="2"/>
  <c r="W169" i="2"/>
  <c r="V169" i="2"/>
  <c r="U169" i="2"/>
  <c r="T169" i="2"/>
  <c r="S169" i="2"/>
  <c r="R169" i="2"/>
  <c r="Q169" i="2"/>
  <c r="P169" i="2"/>
  <c r="O169" i="2"/>
  <c r="N169" i="2"/>
  <c r="M169" i="2"/>
  <c r="L169" i="2"/>
  <c r="K169" i="2"/>
  <c r="J169" i="2"/>
  <c r="I169" i="2"/>
  <c r="H169" i="2"/>
  <c r="G169" i="2"/>
  <c r="F169" i="2"/>
  <c r="E169" i="2"/>
  <c r="D169" i="2"/>
  <c r="C169" i="2"/>
  <c r="AA168" i="2"/>
  <c r="Y168" i="2"/>
  <c r="X168" i="2"/>
  <c r="W168" i="2"/>
  <c r="V168" i="2"/>
  <c r="U168" i="2"/>
  <c r="T168" i="2"/>
  <c r="S168" i="2"/>
  <c r="R168" i="2"/>
  <c r="Q168" i="2"/>
  <c r="P168" i="2"/>
  <c r="O168" i="2"/>
  <c r="N168" i="2"/>
  <c r="M168" i="2"/>
  <c r="L168" i="2"/>
  <c r="K168" i="2"/>
  <c r="J168" i="2"/>
  <c r="I168" i="2"/>
  <c r="H168" i="2"/>
  <c r="G168" i="2"/>
  <c r="F168" i="2"/>
  <c r="E168" i="2"/>
  <c r="D168" i="2"/>
  <c r="C168" i="2"/>
  <c r="AA167" i="2"/>
  <c r="Y167" i="2"/>
  <c r="X167" i="2"/>
  <c r="W167" i="2"/>
  <c r="V167" i="2"/>
  <c r="U167" i="2"/>
  <c r="T167" i="2"/>
  <c r="S167" i="2"/>
  <c r="R167" i="2"/>
  <c r="Q167" i="2"/>
  <c r="P167" i="2"/>
  <c r="O167" i="2"/>
  <c r="N167" i="2"/>
  <c r="M167" i="2"/>
  <c r="L167" i="2"/>
  <c r="K167" i="2"/>
  <c r="J167" i="2"/>
  <c r="I167" i="2"/>
  <c r="H167" i="2"/>
  <c r="G167" i="2"/>
  <c r="F167" i="2"/>
  <c r="E167" i="2"/>
  <c r="D167" i="2"/>
  <c r="C167" i="2"/>
  <c r="AA166" i="2"/>
  <c r="Y166" i="2"/>
  <c r="X166" i="2"/>
  <c r="W166" i="2"/>
  <c r="V166" i="2"/>
  <c r="U166" i="2"/>
  <c r="T166" i="2"/>
  <c r="S166" i="2"/>
  <c r="R166" i="2"/>
  <c r="Q166" i="2"/>
  <c r="P166" i="2"/>
  <c r="O166" i="2"/>
  <c r="N166" i="2"/>
  <c r="M166" i="2"/>
  <c r="L166" i="2"/>
  <c r="K166" i="2"/>
  <c r="J166" i="2"/>
  <c r="I166" i="2"/>
  <c r="H166" i="2"/>
  <c r="G166" i="2"/>
  <c r="F166" i="2"/>
  <c r="E166" i="2"/>
  <c r="D166" i="2"/>
  <c r="C166" i="2"/>
  <c r="AA165" i="2"/>
  <c r="Y165" i="2"/>
  <c r="X165" i="2"/>
  <c r="W165" i="2"/>
  <c r="V165" i="2"/>
  <c r="U165" i="2"/>
  <c r="T165" i="2"/>
  <c r="S165" i="2"/>
  <c r="R165" i="2"/>
  <c r="Q165" i="2"/>
  <c r="P165" i="2"/>
  <c r="O165" i="2"/>
  <c r="N165" i="2"/>
  <c r="M165" i="2"/>
  <c r="L165" i="2"/>
  <c r="K165" i="2"/>
  <c r="J165" i="2"/>
  <c r="I165" i="2"/>
  <c r="H165" i="2"/>
  <c r="G165" i="2"/>
  <c r="F165" i="2"/>
  <c r="E165" i="2"/>
  <c r="D165" i="2"/>
  <c r="C165" i="2"/>
  <c r="AA164" i="2"/>
  <c r="Y164" i="2"/>
  <c r="X164" i="2"/>
  <c r="W164" i="2"/>
  <c r="V164" i="2"/>
  <c r="U164" i="2"/>
  <c r="T164" i="2"/>
  <c r="S164" i="2"/>
  <c r="R164" i="2"/>
  <c r="Q164" i="2"/>
  <c r="P164" i="2"/>
  <c r="O164" i="2"/>
  <c r="N164" i="2"/>
  <c r="M164" i="2"/>
  <c r="L164" i="2"/>
  <c r="K164" i="2"/>
  <c r="J164" i="2"/>
  <c r="I164" i="2"/>
  <c r="H164" i="2"/>
  <c r="G164" i="2"/>
  <c r="F164" i="2"/>
  <c r="E164" i="2"/>
  <c r="D164" i="2"/>
  <c r="C164" i="2"/>
  <c r="AA163" i="2"/>
  <c r="Y163" i="2"/>
  <c r="X163" i="2"/>
  <c r="W163" i="2"/>
  <c r="V163" i="2"/>
  <c r="U163" i="2"/>
  <c r="T163" i="2"/>
  <c r="S163" i="2"/>
  <c r="R163" i="2"/>
  <c r="Q163" i="2"/>
  <c r="P163" i="2"/>
  <c r="O163" i="2"/>
  <c r="N163" i="2"/>
  <c r="M163" i="2"/>
  <c r="L163" i="2"/>
  <c r="K163" i="2"/>
  <c r="J163" i="2"/>
  <c r="I163" i="2"/>
  <c r="H163" i="2"/>
  <c r="G163" i="2"/>
  <c r="F163" i="2"/>
  <c r="E163" i="2"/>
  <c r="D163" i="2"/>
  <c r="C163" i="2"/>
  <c r="AA162" i="2"/>
  <c r="Y162" i="2"/>
  <c r="X162" i="2"/>
  <c r="W162" i="2"/>
  <c r="V162" i="2"/>
  <c r="U162" i="2"/>
  <c r="T162" i="2"/>
  <c r="S162" i="2"/>
  <c r="R162" i="2"/>
  <c r="Q162" i="2"/>
  <c r="P162" i="2"/>
  <c r="O162" i="2"/>
  <c r="N162" i="2"/>
  <c r="M162" i="2"/>
  <c r="L162" i="2"/>
  <c r="K162" i="2"/>
  <c r="J162" i="2"/>
  <c r="I162" i="2"/>
  <c r="H162" i="2"/>
  <c r="G162" i="2"/>
  <c r="F162" i="2"/>
  <c r="E162" i="2"/>
  <c r="D162" i="2"/>
  <c r="C162" i="2"/>
  <c r="AA161" i="2"/>
  <c r="Y161" i="2"/>
  <c r="X161" i="2"/>
  <c r="W161" i="2"/>
  <c r="V161" i="2"/>
  <c r="U161" i="2"/>
  <c r="T161" i="2"/>
  <c r="S161" i="2"/>
  <c r="R161" i="2"/>
  <c r="Q161" i="2"/>
  <c r="P161" i="2"/>
  <c r="O161" i="2"/>
  <c r="N161" i="2"/>
  <c r="M161" i="2"/>
  <c r="L161" i="2"/>
  <c r="K161" i="2"/>
  <c r="J161" i="2"/>
  <c r="I161" i="2"/>
  <c r="H161" i="2"/>
  <c r="G161" i="2"/>
  <c r="F161" i="2"/>
  <c r="E161" i="2"/>
  <c r="D161" i="2"/>
  <c r="C161" i="2"/>
  <c r="AA160" i="2"/>
  <c r="Y160" i="2"/>
  <c r="X160" i="2"/>
  <c r="W160" i="2"/>
  <c r="V160" i="2"/>
  <c r="U160" i="2"/>
  <c r="T160" i="2"/>
  <c r="S160" i="2"/>
  <c r="R160" i="2"/>
  <c r="Q160" i="2"/>
  <c r="P160" i="2"/>
  <c r="O160" i="2"/>
  <c r="N160" i="2"/>
  <c r="M160" i="2"/>
  <c r="L160" i="2"/>
  <c r="K160" i="2"/>
  <c r="J160" i="2"/>
  <c r="I160" i="2"/>
  <c r="H160" i="2"/>
  <c r="G160" i="2"/>
  <c r="F160" i="2"/>
  <c r="E160" i="2"/>
  <c r="D160" i="2"/>
  <c r="C160" i="2"/>
  <c r="AA159" i="2"/>
  <c r="Y159" i="2"/>
  <c r="X159" i="2"/>
  <c r="W159" i="2"/>
  <c r="V159" i="2"/>
  <c r="U159" i="2"/>
  <c r="T159" i="2"/>
  <c r="S159" i="2"/>
  <c r="R159" i="2"/>
  <c r="Q159" i="2"/>
  <c r="P159" i="2"/>
  <c r="O159" i="2"/>
  <c r="N159" i="2"/>
  <c r="M159" i="2"/>
  <c r="L159" i="2"/>
  <c r="K159" i="2"/>
  <c r="J159" i="2"/>
  <c r="I159" i="2"/>
  <c r="H159" i="2"/>
  <c r="G159" i="2"/>
  <c r="F159" i="2"/>
  <c r="E159" i="2"/>
  <c r="D159" i="2"/>
  <c r="C159" i="2"/>
  <c r="AA158" i="2"/>
  <c r="Y158" i="2"/>
  <c r="X158" i="2"/>
  <c r="W158" i="2"/>
  <c r="V158" i="2"/>
  <c r="U158" i="2"/>
  <c r="T158" i="2"/>
  <c r="S158" i="2"/>
  <c r="R158" i="2"/>
  <c r="Q158" i="2"/>
  <c r="P158" i="2"/>
  <c r="O158" i="2"/>
  <c r="N158" i="2"/>
  <c r="M158" i="2"/>
  <c r="L158" i="2"/>
  <c r="K158" i="2"/>
  <c r="J158" i="2"/>
  <c r="I158" i="2"/>
  <c r="H158" i="2"/>
  <c r="G158" i="2"/>
  <c r="F158" i="2"/>
  <c r="E158" i="2"/>
  <c r="D158" i="2"/>
  <c r="C158" i="2"/>
  <c r="AA157" i="2"/>
  <c r="Y157" i="2"/>
  <c r="X157" i="2"/>
  <c r="W157" i="2"/>
  <c r="V157" i="2"/>
  <c r="U157" i="2"/>
  <c r="T157" i="2"/>
  <c r="S157" i="2"/>
  <c r="R157" i="2"/>
  <c r="Q157" i="2"/>
  <c r="P157" i="2"/>
  <c r="O157" i="2"/>
  <c r="N157" i="2"/>
  <c r="M157" i="2"/>
  <c r="L157" i="2"/>
  <c r="K157" i="2"/>
  <c r="J157" i="2"/>
  <c r="I157" i="2"/>
  <c r="H157" i="2"/>
  <c r="G157" i="2"/>
  <c r="F157" i="2"/>
  <c r="E157" i="2"/>
  <c r="D157" i="2"/>
  <c r="C157" i="2"/>
  <c r="AA156" i="2"/>
  <c r="Y156" i="2"/>
  <c r="X156" i="2"/>
  <c r="W156" i="2"/>
  <c r="V156" i="2"/>
  <c r="U156" i="2"/>
  <c r="T156" i="2"/>
  <c r="S156" i="2"/>
  <c r="R156" i="2"/>
  <c r="Q156" i="2"/>
  <c r="P156" i="2"/>
  <c r="O156" i="2"/>
  <c r="N156" i="2"/>
  <c r="M156" i="2"/>
  <c r="L156" i="2"/>
  <c r="K156" i="2"/>
  <c r="J156" i="2"/>
  <c r="I156" i="2"/>
  <c r="H156" i="2"/>
  <c r="G156" i="2"/>
  <c r="F156" i="2"/>
  <c r="E156" i="2"/>
  <c r="D156" i="2"/>
  <c r="C156" i="2"/>
  <c r="AA155" i="2"/>
  <c r="Y155" i="2"/>
  <c r="X155" i="2"/>
  <c r="W155" i="2"/>
  <c r="V155" i="2"/>
  <c r="U155" i="2"/>
  <c r="T155" i="2"/>
  <c r="S155" i="2"/>
  <c r="R155" i="2"/>
  <c r="Q155" i="2"/>
  <c r="P155" i="2"/>
  <c r="O155" i="2"/>
  <c r="N155" i="2"/>
  <c r="M155" i="2"/>
  <c r="L155" i="2"/>
  <c r="K155" i="2"/>
  <c r="J155" i="2"/>
  <c r="I155" i="2"/>
  <c r="H155" i="2"/>
  <c r="G155" i="2"/>
  <c r="F155" i="2"/>
  <c r="E155" i="2"/>
  <c r="D155" i="2"/>
  <c r="C155" i="2"/>
  <c r="AA154" i="2"/>
  <c r="Y154" i="2"/>
  <c r="X154" i="2"/>
  <c r="W154" i="2"/>
  <c r="V154" i="2"/>
  <c r="U154" i="2"/>
  <c r="T154" i="2"/>
  <c r="S154" i="2"/>
  <c r="R154" i="2"/>
  <c r="Q154" i="2"/>
  <c r="P154" i="2"/>
  <c r="O154" i="2"/>
  <c r="N154" i="2"/>
  <c r="M154" i="2"/>
  <c r="L154" i="2"/>
  <c r="K154" i="2"/>
  <c r="J154" i="2"/>
  <c r="I154" i="2"/>
  <c r="H154" i="2"/>
  <c r="G154" i="2"/>
  <c r="F154" i="2"/>
  <c r="E154" i="2"/>
  <c r="D154" i="2"/>
  <c r="C154" i="2"/>
  <c r="AA153" i="2"/>
  <c r="Y153" i="2"/>
  <c r="X153" i="2"/>
  <c r="W153" i="2"/>
  <c r="V153" i="2"/>
  <c r="U153" i="2"/>
  <c r="T153" i="2"/>
  <c r="S153" i="2"/>
  <c r="R153" i="2"/>
  <c r="Q153" i="2"/>
  <c r="P153" i="2"/>
  <c r="O153" i="2"/>
  <c r="N153" i="2"/>
  <c r="M153" i="2"/>
  <c r="L153" i="2"/>
  <c r="K153" i="2"/>
  <c r="J153" i="2"/>
  <c r="I153" i="2"/>
  <c r="H153" i="2"/>
  <c r="G153" i="2"/>
  <c r="F153" i="2"/>
  <c r="E153" i="2"/>
  <c r="D153" i="2"/>
  <c r="C153" i="2"/>
  <c r="AA152" i="2"/>
  <c r="Y152" i="2"/>
  <c r="X152" i="2"/>
  <c r="W152" i="2"/>
  <c r="V152" i="2"/>
  <c r="U152" i="2"/>
  <c r="T152" i="2"/>
  <c r="S152" i="2"/>
  <c r="R152" i="2"/>
  <c r="Q152" i="2"/>
  <c r="P152" i="2"/>
  <c r="O152" i="2"/>
  <c r="N152" i="2"/>
  <c r="M152" i="2"/>
  <c r="L152" i="2"/>
  <c r="K152" i="2"/>
  <c r="J152" i="2"/>
  <c r="I152" i="2"/>
  <c r="H152" i="2"/>
  <c r="G152" i="2"/>
  <c r="F152" i="2"/>
  <c r="E152" i="2"/>
  <c r="D152" i="2"/>
  <c r="C152" i="2"/>
  <c r="AA151" i="2"/>
  <c r="Y151" i="2"/>
  <c r="X151" i="2"/>
  <c r="W151" i="2"/>
  <c r="V151" i="2"/>
  <c r="U151" i="2"/>
  <c r="T151" i="2"/>
  <c r="S151" i="2"/>
  <c r="R151" i="2"/>
  <c r="Q151" i="2"/>
  <c r="P151" i="2"/>
  <c r="O151" i="2"/>
  <c r="N151" i="2"/>
  <c r="M151" i="2"/>
  <c r="L151" i="2"/>
  <c r="K151" i="2"/>
  <c r="J151" i="2"/>
  <c r="I151" i="2"/>
  <c r="H151" i="2"/>
  <c r="G151" i="2"/>
  <c r="F151" i="2"/>
  <c r="E151" i="2"/>
  <c r="D151" i="2"/>
  <c r="C151" i="2"/>
  <c r="AA150" i="2"/>
  <c r="Y150" i="2"/>
  <c r="X150" i="2"/>
  <c r="W150" i="2"/>
  <c r="V150" i="2"/>
  <c r="U150" i="2"/>
  <c r="T150" i="2"/>
  <c r="S150" i="2"/>
  <c r="R150" i="2"/>
  <c r="Q150" i="2"/>
  <c r="P150" i="2"/>
  <c r="O150" i="2"/>
  <c r="N150" i="2"/>
  <c r="M150" i="2"/>
  <c r="L150" i="2"/>
  <c r="K150" i="2"/>
  <c r="J150" i="2"/>
  <c r="I150" i="2"/>
  <c r="H150" i="2"/>
  <c r="G150" i="2"/>
  <c r="F150" i="2"/>
  <c r="E150" i="2"/>
  <c r="D150" i="2"/>
  <c r="C150" i="2"/>
  <c r="AA149" i="2"/>
  <c r="Y149" i="2"/>
  <c r="X149" i="2"/>
  <c r="W149" i="2"/>
  <c r="V149" i="2"/>
  <c r="U149" i="2"/>
  <c r="T149" i="2"/>
  <c r="S149" i="2"/>
  <c r="R149" i="2"/>
  <c r="Q149" i="2"/>
  <c r="P149" i="2"/>
  <c r="O149" i="2"/>
  <c r="N149" i="2"/>
  <c r="M149" i="2"/>
  <c r="L149" i="2"/>
  <c r="K149" i="2"/>
  <c r="J149" i="2"/>
  <c r="I149" i="2"/>
  <c r="H149" i="2"/>
  <c r="G149" i="2"/>
  <c r="F149" i="2"/>
  <c r="E149" i="2"/>
  <c r="D149" i="2"/>
  <c r="C149" i="2"/>
  <c r="Z46" i="2" l="1"/>
  <c r="E6" i="7" l="1"/>
  <c r="I6" i="7"/>
  <c r="M6" i="7"/>
  <c r="Q6" i="7"/>
  <c r="U6" i="7"/>
  <c r="Y6" i="7"/>
  <c r="B6" i="7"/>
  <c r="F6" i="7"/>
  <c r="J6" i="7"/>
  <c r="N6" i="7"/>
  <c r="R6" i="7"/>
  <c r="V6" i="7"/>
  <c r="C6" i="7"/>
  <c r="G6" i="7"/>
  <c r="K6" i="7"/>
  <c r="O6" i="7"/>
  <c r="S6" i="7"/>
  <c r="W6" i="7"/>
  <c r="D6" i="7"/>
  <c r="H6" i="7"/>
  <c r="L6" i="7"/>
  <c r="P6" i="7"/>
  <c r="T6" i="7"/>
  <c r="X6" i="7"/>
  <c r="X26" i="6" l="1"/>
  <c r="L26" i="6"/>
  <c r="W26" i="6"/>
  <c r="O26" i="6"/>
  <c r="G26" i="6"/>
  <c r="S53" i="6"/>
  <c r="K53" i="6"/>
  <c r="C53" i="6"/>
  <c r="B26" i="6"/>
  <c r="V26" i="6"/>
  <c r="R26" i="6"/>
  <c r="N26" i="6"/>
  <c r="J26" i="6"/>
  <c r="F26" i="6"/>
  <c r="B53" i="6"/>
  <c r="V53" i="6"/>
  <c r="R53" i="6"/>
  <c r="N53" i="6"/>
  <c r="J53" i="6"/>
  <c r="F53" i="6"/>
  <c r="B80" i="6"/>
  <c r="V80" i="6"/>
  <c r="R80" i="6"/>
  <c r="N80" i="6"/>
  <c r="J80" i="6"/>
  <c r="F80" i="6"/>
  <c r="B107" i="6"/>
  <c r="V107" i="6"/>
  <c r="R107" i="6"/>
  <c r="N107" i="6"/>
  <c r="J107" i="6"/>
  <c r="F107" i="6"/>
  <c r="B134" i="6"/>
  <c r="V134" i="6"/>
  <c r="R134" i="6"/>
  <c r="N134" i="6"/>
  <c r="J134" i="6"/>
  <c r="F134" i="6"/>
  <c r="B161" i="6"/>
  <c r="V161" i="6"/>
  <c r="R161" i="6"/>
  <c r="N161" i="6"/>
  <c r="J161" i="6"/>
  <c r="F161" i="6"/>
  <c r="Y26" i="6"/>
  <c r="U26" i="6"/>
  <c r="Q26" i="6"/>
  <c r="M26" i="6"/>
  <c r="I26" i="6"/>
  <c r="E26" i="6"/>
  <c r="Y53" i="6"/>
  <c r="U53" i="6"/>
  <c r="Q53" i="6"/>
  <c r="M53" i="6"/>
  <c r="I53" i="6"/>
  <c r="E53" i="6"/>
  <c r="Y80" i="6"/>
  <c r="U80" i="6"/>
  <c r="Q80" i="6"/>
  <c r="M80" i="6"/>
  <c r="I80" i="6"/>
  <c r="E80" i="6"/>
  <c r="Y107" i="6"/>
  <c r="U107" i="6"/>
  <c r="Q107" i="6"/>
  <c r="M107" i="6"/>
  <c r="I107" i="6"/>
  <c r="E107" i="6"/>
  <c r="Y134" i="6"/>
  <c r="U134" i="6"/>
  <c r="Q134" i="6"/>
  <c r="M134" i="6"/>
  <c r="I134" i="6"/>
  <c r="E134" i="6"/>
  <c r="Y161" i="6"/>
  <c r="U161" i="6"/>
  <c r="Q161" i="6"/>
  <c r="M161" i="6"/>
  <c r="I161" i="6"/>
  <c r="E161" i="6"/>
  <c r="T26" i="6"/>
  <c r="H26" i="6"/>
  <c r="X53" i="6"/>
  <c r="T53" i="6"/>
  <c r="P53" i="6"/>
  <c r="L53" i="6"/>
  <c r="H53" i="6"/>
  <c r="D53" i="6"/>
  <c r="X80" i="6"/>
  <c r="T80" i="6"/>
  <c r="P80" i="6"/>
  <c r="L80" i="6"/>
  <c r="H80" i="6"/>
  <c r="D80" i="6"/>
  <c r="X107" i="6"/>
  <c r="T107" i="6"/>
  <c r="P107" i="6"/>
  <c r="L107" i="6"/>
  <c r="H107" i="6"/>
  <c r="D107" i="6"/>
  <c r="X134" i="6"/>
  <c r="T134" i="6"/>
  <c r="P134" i="6"/>
  <c r="L134" i="6"/>
  <c r="H134" i="6"/>
  <c r="D134" i="6"/>
  <c r="X161" i="6"/>
  <c r="T161" i="6"/>
  <c r="P161" i="6"/>
  <c r="L161" i="6"/>
  <c r="H161" i="6"/>
  <c r="D161" i="6"/>
  <c r="P26" i="6"/>
  <c r="D26" i="6"/>
  <c r="S26" i="6"/>
  <c r="K26" i="6"/>
  <c r="C26" i="6"/>
  <c r="W53" i="6"/>
  <c r="O53" i="6"/>
  <c r="G53" i="6"/>
  <c r="W80" i="6"/>
  <c r="S80" i="6"/>
  <c r="O80" i="6"/>
  <c r="K80" i="6"/>
  <c r="G80" i="6"/>
  <c r="C80" i="6"/>
  <c r="W107" i="6"/>
  <c r="S107" i="6"/>
  <c r="O107" i="6"/>
  <c r="K107" i="6"/>
  <c r="G107" i="6"/>
  <c r="C107" i="6"/>
  <c r="W134" i="6"/>
  <c r="S134" i="6"/>
  <c r="O134" i="6"/>
  <c r="K134" i="6"/>
  <c r="G134" i="6"/>
  <c r="C134" i="6"/>
  <c r="W161" i="6"/>
  <c r="S161" i="6"/>
  <c r="O161" i="6"/>
  <c r="K161" i="6"/>
  <c r="G161" i="6"/>
  <c r="C161" i="6"/>
  <c r="Z138" i="6"/>
  <c r="Z114" i="6"/>
  <c r="Z118" i="6"/>
  <c r="Z122" i="6"/>
  <c r="Z126" i="6"/>
  <c r="Z88" i="6"/>
  <c r="Z92" i="6"/>
  <c r="Z111" i="6"/>
  <c r="Z160" i="6"/>
  <c r="Z159" i="6"/>
  <c r="Z158" i="6"/>
  <c r="Z157" i="6"/>
  <c r="Z156" i="6"/>
  <c r="Z155" i="6"/>
  <c r="Z154" i="6"/>
  <c r="Z153" i="6"/>
  <c r="Z152" i="6"/>
  <c r="Z151" i="6"/>
  <c r="Z150" i="6"/>
  <c r="Z149" i="6"/>
  <c r="Z148" i="6"/>
  <c r="Z147" i="6"/>
  <c r="Z146" i="6"/>
  <c r="Z145" i="6"/>
  <c r="Z144" i="6"/>
  <c r="Z143" i="6"/>
  <c r="Z142" i="6"/>
  <c r="Z141" i="6"/>
  <c r="Z140" i="6"/>
  <c r="Z139" i="6"/>
  <c r="Z128" i="6"/>
  <c r="Z119" i="6"/>
  <c r="Z115" i="6"/>
  <c r="Z112" i="6"/>
  <c r="Z64" i="6"/>
  <c r="Z71" i="6"/>
  <c r="Z78" i="6"/>
  <c r="Z76" i="6"/>
  <c r="Z72" i="6"/>
  <c r="Z70" i="6"/>
  <c r="Z67" i="6"/>
  <c r="Z66" i="6"/>
  <c r="Z62" i="6"/>
  <c r="Z60" i="6"/>
  <c r="Z59" i="6"/>
  <c r="Z58" i="6"/>
  <c r="Z10" i="6"/>
  <c r="Z98" i="2"/>
  <c r="Z17" i="6"/>
  <c r="Z14" i="6"/>
  <c r="Z13" i="6"/>
  <c r="Z9" i="6"/>
  <c r="X145" i="2"/>
  <c r="W145" i="2"/>
  <c r="T145" i="2"/>
  <c r="S145" i="2"/>
  <c r="P145" i="2"/>
  <c r="O145" i="2"/>
  <c r="L145" i="2"/>
  <c r="K145" i="2"/>
  <c r="H145" i="2"/>
  <c r="G145" i="2"/>
  <c r="D145" i="2"/>
  <c r="C145" i="2"/>
  <c r="Z111" i="2"/>
  <c r="Z218" i="2" s="1"/>
  <c r="Z107" i="2"/>
  <c r="Z102" i="2"/>
  <c r="Z101" i="2"/>
  <c r="S118" i="2"/>
  <c r="F118" i="2"/>
  <c r="Z95" i="2"/>
  <c r="Z161" i="6" l="1"/>
  <c r="H118" i="2"/>
  <c r="Z106" i="2"/>
  <c r="Z100" i="6"/>
  <c r="Z96" i="6"/>
  <c r="Z130" i="6"/>
  <c r="Z120" i="6"/>
  <c r="Z18" i="6"/>
  <c r="Z99" i="2"/>
  <c r="Z50" i="6"/>
  <c r="Z46" i="6"/>
  <c r="Z42" i="6"/>
  <c r="Z38" i="6"/>
  <c r="Z34" i="6"/>
  <c r="Z73" i="6"/>
  <c r="Z69" i="6"/>
  <c r="Z65" i="6"/>
  <c r="Z61" i="6"/>
  <c r="Z104" i="6"/>
  <c r="Z94" i="6"/>
  <c r="Z86" i="6"/>
  <c r="Z132" i="6"/>
  <c r="Z131" i="6"/>
  <c r="Z127" i="6"/>
  <c r="Z123" i="6"/>
  <c r="Z116" i="6"/>
  <c r="C118" i="2"/>
  <c r="Z114" i="2"/>
  <c r="I118" i="2"/>
  <c r="Z105" i="2"/>
  <c r="E118" i="2"/>
  <c r="L118" i="2"/>
  <c r="Z77" i="6"/>
  <c r="Z79" i="6"/>
  <c r="Z75" i="6"/>
  <c r="Z74" i="6"/>
  <c r="Z68" i="6"/>
  <c r="Z63" i="6"/>
  <c r="Z93" i="6"/>
  <c r="Z68" i="2"/>
  <c r="L91" i="2"/>
  <c r="L251" i="2" s="1"/>
  <c r="Z110" i="2"/>
  <c r="T118" i="2"/>
  <c r="K118" i="2"/>
  <c r="Z57" i="6"/>
  <c r="Z91" i="6"/>
  <c r="Z87" i="6"/>
  <c r="Z133" i="6"/>
  <c r="Z129" i="6"/>
  <c r="Z125" i="6"/>
  <c r="Z121" i="6"/>
  <c r="Z117" i="6"/>
  <c r="Z113" i="6"/>
  <c r="Z103" i="2"/>
  <c r="Y118" i="2"/>
  <c r="Z5" i="6"/>
  <c r="Z124" i="6"/>
  <c r="Z89" i="6"/>
  <c r="Z30" i="6"/>
  <c r="Z7" i="2"/>
  <c r="Z95" i="6"/>
  <c r="Z14" i="2"/>
  <c r="Z10" i="2"/>
  <c r="Z6" i="2"/>
  <c r="Z30" i="2"/>
  <c r="Z49" i="2"/>
  <c r="Z45" i="2"/>
  <c r="Z41" i="2"/>
  <c r="Z37" i="2"/>
  <c r="Z33" i="2"/>
  <c r="Z89" i="2"/>
  <c r="Z85" i="2"/>
  <c r="Z81" i="2"/>
  <c r="Z77" i="2"/>
  <c r="Z73" i="2"/>
  <c r="Z69" i="2"/>
  <c r="Z79" i="2"/>
  <c r="Z78" i="2"/>
  <c r="F91" i="2"/>
  <c r="Q91" i="2"/>
  <c r="Z116" i="2"/>
  <c r="Z112" i="2"/>
  <c r="Z108" i="2"/>
  <c r="Z104" i="2"/>
  <c r="Z100" i="2"/>
  <c r="Z96" i="2"/>
  <c r="U118" i="2"/>
  <c r="N118" i="2"/>
  <c r="M118" i="2"/>
  <c r="X118" i="2"/>
  <c r="D118" i="2"/>
  <c r="Z109" i="2"/>
  <c r="Z24" i="6"/>
  <c r="Z20" i="6"/>
  <c r="Z16" i="6"/>
  <c r="Z12" i="6"/>
  <c r="Z8" i="6"/>
  <c r="Z4" i="6"/>
  <c r="Z90" i="6"/>
  <c r="Z97" i="6"/>
  <c r="Z85" i="6"/>
  <c r="Z83" i="2"/>
  <c r="Z70" i="2"/>
  <c r="K91" i="2"/>
  <c r="K251" i="2" s="1"/>
  <c r="M91" i="2"/>
  <c r="Z23" i="2"/>
  <c r="E145" i="2"/>
  <c r="M145" i="2"/>
  <c r="U145" i="2"/>
  <c r="Z88" i="2"/>
  <c r="Z87" i="2"/>
  <c r="Z80" i="2"/>
  <c r="Z76" i="2"/>
  <c r="AA236" i="2" s="1"/>
  <c r="Z75" i="2"/>
  <c r="S91" i="2"/>
  <c r="S251" i="2" s="1"/>
  <c r="O91" i="2"/>
  <c r="O251" i="2" s="1"/>
  <c r="C91" i="2"/>
  <c r="C251" i="2" s="1"/>
  <c r="Z71" i="2"/>
  <c r="R91" i="2"/>
  <c r="N91" i="2"/>
  <c r="J91" i="2"/>
  <c r="Y91" i="2"/>
  <c r="U91" i="2"/>
  <c r="Z18" i="2"/>
  <c r="I145" i="2"/>
  <c r="Q145" i="2"/>
  <c r="Y145" i="2"/>
  <c r="I91" i="2"/>
  <c r="E91" i="2"/>
  <c r="X91" i="2"/>
  <c r="X251" i="2" s="1"/>
  <c r="T91" i="2"/>
  <c r="T251" i="2" s="1"/>
  <c r="H91" i="2"/>
  <c r="H251" i="2" s="1"/>
  <c r="D91" i="2"/>
  <c r="D251" i="2" s="1"/>
  <c r="Z19" i="6"/>
  <c r="Z15" i="6"/>
  <c r="Z11" i="6"/>
  <c r="Z7" i="6"/>
  <c r="Z3" i="6"/>
  <c r="Z51" i="6"/>
  <c r="Z47" i="6"/>
  <c r="Z43" i="6"/>
  <c r="Z40" i="6"/>
  <c r="Z39" i="6"/>
  <c r="Z36" i="6"/>
  <c r="Z35" i="6"/>
  <c r="Z105" i="6"/>
  <c r="Z122" i="2"/>
  <c r="Z123" i="2"/>
  <c r="Z229" i="2" s="1"/>
  <c r="F145" i="2"/>
  <c r="J145" i="2"/>
  <c r="N145" i="2"/>
  <c r="R145" i="2"/>
  <c r="V145" i="2"/>
  <c r="Z124" i="2"/>
  <c r="Z230" i="2" s="1"/>
  <c r="Z125" i="2"/>
  <c r="Z126" i="2"/>
  <c r="Z127" i="2"/>
  <c r="Z128" i="2"/>
  <c r="Z234" i="2" s="1"/>
  <c r="Z129" i="2"/>
  <c r="Z130" i="2"/>
  <c r="Z131" i="2"/>
  <c r="Z237" i="2" s="1"/>
  <c r="Z132" i="2"/>
  <c r="Z238" i="2" s="1"/>
  <c r="Z133" i="2"/>
  <c r="Z134" i="2"/>
  <c r="Z240" i="2" s="1"/>
  <c r="Z135" i="2"/>
  <c r="Z241" i="2" s="1"/>
  <c r="Z136" i="2"/>
  <c r="Z137" i="2"/>
  <c r="Z138" i="2"/>
  <c r="Z244" i="2" s="1"/>
  <c r="Z139" i="2"/>
  <c r="Z141" i="2"/>
  <c r="Z247" i="2" s="1"/>
  <c r="Z142" i="2"/>
  <c r="Z248" i="2" s="1"/>
  <c r="Z143" i="2"/>
  <c r="Z249" i="2" s="1"/>
  <c r="Z144" i="2"/>
  <c r="Z250" i="2" s="1"/>
  <c r="Z84" i="2"/>
  <c r="Z191" i="2" s="1"/>
  <c r="Z72" i="2"/>
  <c r="Z115" i="2"/>
  <c r="R118" i="2"/>
  <c r="J118" i="2"/>
  <c r="Q118" i="2"/>
  <c r="P118" i="2"/>
  <c r="Z23" i="6"/>
  <c r="Z49" i="6"/>
  <c r="Z45" i="6"/>
  <c r="Z41" i="6"/>
  <c r="Z37" i="6"/>
  <c r="Z33" i="6"/>
  <c r="Z48" i="6"/>
  <c r="Z44" i="6"/>
  <c r="Z103" i="6"/>
  <c r="Z99" i="6"/>
  <c r="Z106" i="6"/>
  <c r="Z102" i="6"/>
  <c r="Z52" i="6"/>
  <c r="Z90" i="2"/>
  <c r="Z82" i="2"/>
  <c r="Z74" i="2"/>
  <c r="W91" i="2"/>
  <c r="W251" i="2" s="1"/>
  <c r="G91" i="2"/>
  <c r="G251" i="2" s="1"/>
  <c r="V91" i="2"/>
  <c r="Z117" i="2"/>
  <c r="Z113" i="2"/>
  <c r="Z97" i="2"/>
  <c r="W118" i="2"/>
  <c r="O118" i="2"/>
  <c r="G118" i="2"/>
  <c r="V118" i="2"/>
  <c r="Z25" i="6"/>
  <c r="Z21" i="6"/>
  <c r="Z22" i="6"/>
  <c r="Z84" i="6"/>
  <c r="Z101" i="6"/>
  <c r="Z98" i="6"/>
  <c r="Z31" i="6"/>
  <c r="Z32" i="6"/>
  <c r="P91" i="2"/>
  <c r="P251" i="2" s="1"/>
  <c r="B91" i="2"/>
  <c r="W53" i="2"/>
  <c r="W199" i="2" s="1"/>
  <c r="S53" i="2"/>
  <c r="S199" i="2" s="1"/>
  <c r="O53" i="2"/>
  <c r="O199" i="2" s="1"/>
  <c r="K53" i="2"/>
  <c r="K199" i="2" s="1"/>
  <c r="G53" i="2"/>
  <c r="G199" i="2" s="1"/>
  <c r="C53" i="2"/>
  <c r="C199" i="2" s="1"/>
  <c r="V53" i="2"/>
  <c r="V199" i="2" s="1"/>
  <c r="R53" i="2"/>
  <c r="R199" i="2" s="1"/>
  <c r="N53" i="2"/>
  <c r="N199" i="2" s="1"/>
  <c r="J53" i="2"/>
  <c r="J199" i="2" s="1"/>
  <c r="F53" i="2"/>
  <c r="F199" i="2" s="1"/>
  <c r="Z6" i="6"/>
  <c r="Z13" i="2"/>
  <c r="Z5" i="2"/>
  <c r="Z151" i="2" s="1"/>
  <c r="Z52" i="2"/>
  <c r="Z48" i="2"/>
  <c r="Z44" i="2"/>
  <c r="Z40" i="2"/>
  <c r="Z36" i="2"/>
  <c r="Z32" i="2"/>
  <c r="Y53" i="2"/>
  <c r="Y199" i="2" s="1"/>
  <c r="U53" i="2"/>
  <c r="U199" i="2" s="1"/>
  <c r="Q53" i="2"/>
  <c r="Q199" i="2" s="1"/>
  <c r="M53" i="2"/>
  <c r="M199" i="2" s="1"/>
  <c r="I53" i="2"/>
  <c r="I199" i="2" s="1"/>
  <c r="E53" i="2"/>
  <c r="E199" i="2" s="1"/>
  <c r="B145" i="2"/>
  <c r="Z3" i="2"/>
  <c r="Z9" i="2"/>
  <c r="Z8" i="2"/>
  <c r="Z4" i="2"/>
  <c r="Z51" i="2"/>
  <c r="Z47" i="2"/>
  <c r="Z43" i="2"/>
  <c r="Z39" i="2"/>
  <c r="Z35" i="2"/>
  <c r="Z31" i="2"/>
  <c r="X53" i="2"/>
  <c r="X199" i="2" s="1"/>
  <c r="T53" i="2"/>
  <c r="T199" i="2" s="1"/>
  <c r="P53" i="2"/>
  <c r="P199" i="2" s="1"/>
  <c r="L53" i="2"/>
  <c r="L199" i="2" s="1"/>
  <c r="H53" i="2"/>
  <c r="H199" i="2" s="1"/>
  <c r="D53" i="2"/>
  <c r="D199" i="2" s="1"/>
  <c r="B118" i="2"/>
  <c r="Z50" i="2"/>
  <c r="Z42" i="2"/>
  <c r="Z38" i="2"/>
  <c r="Z34" i="2"/>
  <c r="Z22" i="2"/>
  <c r="Z168" i="2" s="1"/>
  <c r="Z19" i="2"/>
  <c r="Z165" i="2" s="1"/>
  <c r="Z12" i="2"/>
  <c r="Z158" i="2" s="1"/>
  <c r="Z24" i="2"/>
  <c r="Z170" i="2" s="1"/>
  <c r="Z20" i="2"/>
  <c r="Z166" i="2" s="1"/>
  <c r="Z15" i="2"/>
  <c r="Z11" i="2"/>
  <c r="Z157" i="2" s="1"/>
  <c r="W26" i="2"/>
  <c r="S26" i="2"/>
  <c r="O26" i="2"/>
  <c r="K26" i="2"/>
  <c r="G26" i="2"/>
  <c r="C26" i="2"/>
  <c r="V26" i="2"/>
  <c r="R26" i="2"/>
  <c r="N26" i="2"/>
  <c r="J26" i="2"/>
  <c r="F26" i="2"/>
  <c r="B53" i="2"/>
  <c r="B199" i="2" s="1"/>
  <c r="Z17" i="2"/>
  <c r="Z25" i="2"/>
  <c r="Z171" i="2" s="1"/>
  <c r="Z21" i="2"/>
  <c r="Y26" i="2"/>
  <c r="U26" i="2"/>
  <c r="Q26" i="2"/>
  <c r="M26" i="2"/>
  <c r="I26" i="2"/>
  <c r="E26" i="2"/>
  <c r="Z16" i="2"/>
  <c r="X26" i="2"/>
  <c r="T26" i="2"/>
  <c r="P26" i="2"/>
  <c r="L26" i="2"/>
  <c r="H26" i="2"/>
  <c r="D26" i="2"/>
  <c r="B26" i="2"/>
  <c r="Z161" i="2" l="1"/>
  <c r="Z107" i="6"/>
  <c r="Z134" i="6"/>
  <c r="R251" i="2"/>
  <c r="Z164" i="2"/>
  <c r="Z167" i="2"/>
  <c r="Z80" i="6"/>
  <c r="B251" i="2"/>
  <c r="Z154" i="2"/>
  <c r="Z152" i="2"/>
  <c r="D58" i="2"/>
  <c r="Q58" i="2"/>
  <c r="V58" i="2"/>
  <c r="X58" i="2"/>
  <c r="U58" i="2"/>
  <c r="C58" i="2"/>
  <c r="L58" i="2"/>
  <c r="I58" i="2"/>
  <c r="Y58" i="2"/>
  <c r="N58" i="2"/>
  <c r="G58" i="2"/>
  <c r="W58" i="2"/>
  <c r="B58" i="2"/>
  <c r="T58" i="2"/>
  <c r="F58" i="2"/>
  <c r="O58" i="2"/>
  <c r="H58" i="2"/>
  <c r="E58" i="2"/>
  <c r="J58" i="2"/>
  <c r="S58" i="2"/>
  <c r="P58" i="2"/>
  <c r="M58" i="2"/>
  <c r="R58" i="2"/>
  <c r="K58" i="2"/>
  <c r="M251" i="2"/>
  <c r="Z153" i="2"/>
  <c r="Z243" i="2"/>
  <c r="Z239" i="2"/>
  <c r="Z235" i="2"/>
  <c r="Z231" i="2"/>
  <c r="Y251" i="2"/>
  <c r="E251" i="2"/>
  <c r="Z236" i="2"/>
  <c r="J251" i="2"/>
  <c r="Z118" i="2"/>
  <c r="Z155" i="2"/>
  <c r="Z156" i="2"/>
  <c r="Z214" i="2"/>
  <c r="Z187" i="2"/>
  <c r="H225" i="2"/>
  <c r="H198" i="2"/>
  <c r="Z215" i="2"/>
  <c r="Z188" i="2"/>
  <c r="E225" i="2"/>
  <c r="E198" i="2"/>
  <c r="C225" i="2"/>
  <c r="C198" i="2"/>
  <c r="Z91" i="2"/>
  <c r="Z222" i="2"/>
  <c r="Z195" i="2"/>
  <c r="Z203" i="2"/>
  <c r="Z176" i="2"/>
  <c r="Z219" i="2"/>
  <c r="Z192" i="2"/>
  <c r="I225" i="2"/>
  <c r="I198" i="2"/>
  <c r="Z216" i="2"/>
  <c r="Z189" i="2"/>
  <c r="N225" i="2"/>
  <c r="N198" i="2"/>
  <c r="G225" i="2"/>
  <c r="G198" i="2"/>
  <c r="Z228" i="2"/>
  <c r="Z145" i="2"/>
  <c r="Z251" i="2" s="1"/>
  <c r="Z163" i="2"/>
  <c r="Z206" i="2"/>
  <c r="Z179" i="2"/>
  <c r="P225" i="2"/>
  <c r="P198" i="2"/>
  <c r="Z207" i="2"/>
  <c r="Z180" i="2"/>
  <c r="Z223" i="2"/>
  <c r="Z196" i="2"/>
  <c r="Z26" i="2"/>
  <c r="Z149" i="2"/>
  <c r="M225" i="2"/>
  <c r="M198" i="2"/>
  <c r="Z204" i="2"/>
  <c r="Z177" i="2"/>
  <c r="Z220" i="2"/>
  <c r="R225" i="2"/>
  <c r="R198" i="2"/>
  <c r="K225" i="2"/>
  <c r="K198" i="2"/>
  <c r="Z246" i="2"/>
  <c r="Z242" i="2"/>
  <c r="Q251" i="2"/>
  <c r="Z169" i="2"/>
  <c r="Z205" i="2"/>
  <c r="Z178" i="2"/>
  <c r="Z221" i="2"/>
  <c r="Z194" i="2"/>
  <c r="Z160" i="2"/>
  <c r="X225" i="2"/>
  <c r="X198" i="2"/>
  <c r="U225" i="2"/>
  <c r="U198" i="2"/>
  <c r="Z212" i="2"/>
  <c r="Z185" i="2"/>
  <c r="J225" i="2"/>
  <c r="J198" i="2"/>
  <c r="S225" i="2"/>
  <c r="S198" i="2"/>
  <c r="Z232" i="2"/>
  <c r="Z213" i="2"/>
  <c r="Z186" i="2"/>
  <c r="Z162" i="2"/>
  <c r="L225" i="2"/>
  <c r="L198" i="2"/>
  <c r="Y225" i="2"/>
  <c r="Y198" i="2"/>
  <c r="Z159" i="2"/>
  <c r="W225" i="2"/>
  <c r="W198" i="2"/>
  <c r="N251" i="2"/>
  <c r="Z217" i="2"/>
  <c r="Z190" i="2"/>
  <c r="B225" i="2"/>
  <c r="B198" i="2"/>
  <c r="Z210" i="2"/>
  <c r="Z183" i="2"/>
  <c r="D225" i="2"/>
  <c r="D198" i="2"/>
  <c r="T225" i="2"/>
  <c r="T198" i="2"/>
  <c r="Z211" i="2"/>
  <c r="Z184" i="2"/>
  <c r="Z150" i="2"/>
  <c r="Q225" i="2"/>
  <c r="Q198" i="2"/>
  <c r="Z208" i="2"/>
  <c r="Z181" i="2"/>
  <c r="Z224" i="2"/>
  <c r="Z197" i="2"/>
  <c r="F225" i="2"/>
  <c r="F198" i="2"/>
  <c r="V225" i="2"/>
  <c r="V198" i="2"/>
  <c r="O225" i="2"/>
  <c r="O198" i="2"/>
  <c r="Z245" i="2"/>
  <c r="Z233" i="2"/>
  <c r="V251" i="2"/>
  <c r="F251" i="2"/>
  <c r="I251" i="2"/>
  <c r="U251" i="2"/>
  <c r="Z209" i="2"/>
  <c r="Z182" i="2"/>
  <c r="Z202" i="2"/>
  <c r="Z175" i="2"/>
  <c r="Z53" i="2"/>
  <c r="Z53" i="6"/>
  <c r="Z26" i="6"/>
  <c r="Z199" i="2" l="1"/>
  <c r="Z58" i="2"/>
  <c r="Z65" i="2" s="1"/>
  <c r="Z225" i="2"/>
  <c r="Z198" i="2"/>
</calcChain>
</file>

<file path=xl/sharedStrings.xml><?xml version="1.0" encoding="utf-8"?>
<sst xmlns="http://schemas.openxmlformats.org/spreadsheetml/2006/main" count="808" uniqueCount="85">
  <si>
    <t>VACAR</t>
  </si>
  <si>
    <t>TVA</t>
  </si>
  <si>
    <t>FRCC</t>
  </si>
  <si>
    <t>BM</t>
  </si>
  <si>
    <t>CC</t>
  </si>
  <si>
    <t>CSP</t>
  </si>
  <si>
    <t>CT</t>
  </si>
  <si>
    <t>Coal</t>
  </si>
  <si>
    <t>Geo</t>
  </si>
  <si>
    <t>H</t>
  </si>
  <si>
    <t>LFG</t>
  </si>
  <si>
    <t>Nuc</t>
  </si>
  <si>
    <t>PS</t>
  </si>
  <si>
    <t>PV</t>
  </si>
  <si>
    <t>PeakG</t>
  </si>
  <si>
    <t>PeakO</t>
  </si>
  <si>
    <t>ST</t>
  </si>
  <si>
    <t>STOG</t>
  </si>
  <si>
    <t>STWD</t>
  </si>
  <si>
    <t>WT</t>
  </si>
  <si>
    <t>IGCC</t>
  </si>
  <si>
    <t>DemandResponse</t>
  </si>
  <si>
    <t>IGCC-CCS</t>
  </si>
  <si>
    <t>WT_off</t>
  </si>
  <si>
    <t>PseudoUnit</t>
  </si>
  <si>
    <t>FixedInterchange</t>
  </si>
  <si>
    <t>SUBTOTAL</t>
  </si>
  <si>
    <t>ENT</t>
  </si>
  <si>
    <t>MAPP_US</t>
  </si>
  <si>
    <t>MISO_IN</t>
  </si>
  <si>
    <t>MISO_MI</t>
  </si>
  <si>
    <t>MISO_MO-IL</t>
  </si>
  <si>
    <t>MISO_W</t>
  </si>
  <si>
    <t>MISO_WUMS</t>
  </si>
  <si>
    <t>NE</t>
  </si>
  <si>
    <t>NEISO</t>
  </si>
  <si>
    <t>NonRTO_Midwest</t>
  </si>
  <si>
    <t>NYISO_A-F</t>
  </si>
  <si>
    <t>NYISO_G-I</t>
  </si>
  <si>
    <t>NYISO_J-K</t>
  </si>
  <si>
    <t>PJM_E</t>
  </si>
  <si>
    <t>PJM_ROM</t>
  </si>
  <si>
    <t>PJM_ROR</t>
  </si>
  <si>
    <t>SOCO</t>
  </si>
  <si>
    <t>SPP_N</t>
  </si>
  <si>
    <t>SPP_S</t>
  </si>
  <si>
    <t>IESO</t>
  </si>
  <si>
    <t>MAPP_CA</t>
  </si>
  <si>
    <t>EI</t>
  </si>
  <si>
    <t>Total Generation by Reporting Type (GWh)</t>
  </si>
  <si>
    <t>Total</t>
  </si>
  <si>
    <t>Annual Fuel Costs by Reporting Type ($K)</t>
  </si>
  <si>
    <t>Annual Variable O&amp;M Costs by Reporting Type ($K)</t>
  </si>
  <si>
    <t>Annual Fuel Use by Reporting Type (MMbtu)</t>
  </si>
  <si>
    <t>Potential Wind Energy</t>
  </si>
  <si>
    <t>Curtailment</t>
  </si>
  <si>
    <t>Annual NOx Amount by Reporting Type (ton)</t>
  </si>
  <si>
    <t>Annual SOx Amount by Reporting Type (ton)</t>
  </si>
  <si>
    <t>Annual CO2 Amount by Reporting Type (ton)</t>
  </si>
  <si>
    <t>Annual NOx Cost by Reporting Type ($K)</t>
  </si>
  <si>
    <t>Annual CO2 Cost by Reporting Type ($K)</t>
  </si>
  <si>
    <t>Annual SOx Cost by Reporting Type ($K)</t>
  </si>
  <si>
    <t>Generated Wind Energy</t>
  </si>
  <si>
    <t>Generated Offshore Wind Energy</t>
  </si>
  <si>
    <t>EI_US</t>
  </si>
  <si>
    <t>Fuel Cost per MWh</t>
  </si>
  <si>
    <t>VOM per MWh</t>
  </si>
  <si>
    <t>Fuel per MMBTu</t>
  </si>
  <si>
    <t xml:space="preserve"> "The results presented herein use modeling assumptions developed by EIPC, EIPC stakeholders and CRA for purposes of EIPC capacity expansion modeling.  As such, these results do not necessarily reflect the opinions or views of CRA or any individual EIPC stakeholder."</t>
  </si>
  <si>
    <t xml:space="preserve"> </t>
  </si>
  <si>
    <t>Capacity Factor</t>
  </si>
  <si>
    <t>Total Installed ACTIVE Capacity (MW)</t>
  </si>
  <si>
    <t>Net Imports</t>
  </si>
  <si>
    <t>-</t>
  </si>
  <si>
    <t>Energy Demand</t>
  </si>
  <si>
    <t>Pumping Energy</t>
  </si>
  <si>
    <t xml:space="preserve"> - HQ</t>
  </si>
  <si>
    <t xml:space="preserve"> - ERCOT</t>
  </si>
  <si>
    <t xml:space="preserve"> - WECC</t>
  </si>
  <si>
    <t xml:space="preserve"> - Maritimes</t>
  </si>
  <si>
    <t>Energy Balance (GWh)</t>
  </si>
  <si>
    <t>Annual Wind Curtailment (GWh)</t>
  </si>
  <si>
    <t>Total Non-Zero</t>
  </si>
  <si>
    <t>Net Imports from:</t>
  </si>
  <si>
    <t>Phase II, Scenario 1 Sensitivity, High Spin 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</si>
</sst>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0_);_(* \(#,##0.0\);_(* &quot;-&quot;??_);_(@_)"/>
    <numFmt numFmtId="166" formatCode="#,##0.0000"/>
    <numFmt numFmtId="167" formatCode="0.000000"/>
  </numFmts>
  <fonts count="39"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10"/>
      <name val="Arial"/>
      <family val="2"/>
    </font>
    <font>
      <b/>
      <sz val="10"/>
      <name val="Arial"/>
      <family val="2"/>
    </font>
    <font>
      <b/>
      <i/>
      <sz val="10"/>
      <name val="Arial"/>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3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22" fillId="8" borderId="8" applyNumberFormat="0" applyFont="0" applyAlignment="0" applyProtection="0"/>
    <xf numFmtId="0" fontId="24" fillId="0" borderId="1" applyNumberFormat="0" applyFill="0" applyAlignment="0" applyProtection="0"/>
    <xf numFmtId="0" fontId="27" fillId="2" borderId="0" applyNumberFormat="0" applyBorder="0" applyAlignment="0" applyProtection="0"/>
    <xf numFmtId="0" fontId="28" fillId="3" borderId="0" applyNumberFormat="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31" fillId="6" borderId="5" applyNumberFormat="0" applyAlignment="0" applyProtection="0"/>
    <xf numFmtId="0" fontId="30" fillId="5" borderId="4" applyNumberFormat="0" applyAlignment="0" applyProtection="0"/>
    <xf numFmtId="0" fontId="37" fillId="0" borderId="9" applyNumberFormat="0" applyFill="0" applyAlignment="0" applyProtection="0"/>
    <xf numFmtId="0" fontId="34" fillId="7" borderId="7" applyNumberFormat="0" applyAlignment="0" applyProtection="0"/>
    <xf numFmtId="0" fontId="32" fillId="6" borderId="4" applyNumberFormat="0" applyAlignment="0" applyProtection="0"/>
    <xf numFmtId="0" fontId="29" fillId="4" borderId="0" applyNumberFormat="0" applyBorder="0" applyAlignment="0" applyProtection="0"/>
    <xf numFmtId="0" fontId="33" fillId="0" borderId="6" applyNumberFormat="0" applyFill="0" applyAlignment="0" applyProtection="0"/>
    <xf numFmtId="0" fontId="38" fillId="9" borderId="0" applyNumberFormat="0" applyBorder="0" applyAlignment="0" applyProtection="0"/>
    <xf numFmtId="0" fontId="23" fillId="0" borderId="0"/>
    <xf numFmtId="0" fontId="26" fillId="0" borderId="3" applyNumberFormat="0" applyFill="0" applyAlignment="0" applyProtection="0"/>
    <xf numFmtId="0" fontId="23" fillId="18" borderId="0" applyNumberFormat="0" applyBorder="0" applyAlignment="0" applyProtection="0"/>
    <xf numFmtId="0" fontId="23" fillId="31"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24" borderId="0" applyNumberFormat="0" applyBorder="0" applyAlignment="0" applyProtection="0"/>
    <xf numFmtId="0" fontId="38" fillId="13"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38" fillId="20" borderId="0" applyNumberFormat="0" applyBorder="0" applyAlignment="0" applyProtection="0"/>
    <xf numFmtId="0" fontId="1" fillId="0" borderId="0"/>
    <xf numFmtId="0" fontId="23" fillId="8" borderId="8" applyNumberFormat="0" applyFont="0" applyAlignment="0" applyProtection="0"/>
    <xf numFmtId="0" fontId="38" fillId="12" borderId="0" applyNumberFormat="0" applyBorder="0" applyAlignment="0" applyProtection="0"/>
    <xf numFmtId="0" fontId="23" fillId="26" borderId="0" applyNumberFormat="0" applyBorder="0" applyAlignment="0" applyProtection="0"/>
    <xf numFmtId="0" fontId="23" fillId="15" borderId="0" applyNumberFormat="0" applyBorder="0" applyAlignment="0" applyProtection="0"/>
    <xf numFmtId="0" fontId="26" fillId="0" borderId="0" applyNumberFormat="0" applyFill="0" applyBorder="0" applyAlignment="0" applyProtection="0"/>
    <xf numFmtId="0" fontId="23" fillId="19" borderId="0" applyNumberFormat="0" applyBorder="0" applyAlignment="0" applyProtection="0"/>
    <xf numFmtId="0" fontId="38" fillId="32" borderId="0" applyNumberFormat="0" applyBorder="0" applyAlignment="0" applyProtection="0"/>
    <xf numFmtId="0" fontId="23" fillId="22" borderId="0" applyNumberFormat="0" applyBorder="0" applyAlignment="0" applyProtection="0"/>
    <xf numFmtId="0" fontId="38" fillId="25" borderId="0" applyNumberFormat="0" applyBorder="0" applyAlignment="0" applyProtection="0"/>
    <xf numFmtId="0" fontId="23" fillId="14" borderId="0" applyNumberFormat="0" applyBorder="0" applyAlignment="0" applyProtection="0"/>
    <xf numFmtId="0" fontId="38" fillId="28" borderId="0" applyNumberFormat="0" applyBorder="0" applyAlignment="0" applyProtection="0"/>
    <xf numFmtId="0" fontId="23" fillId="11" borderId="0" applyNumberFormat="0" applyBorder="0" applyAlignment="0" applyProtection="0"/>
    <xf numFmtId="0" fontId="38" fillId="29" borderId="0" applyNumberFormat="0" applyBorder="0" applyAlignment="0" applyProtection="0"/>
    <xf numFmtId="0" fontId="23" fillId="23" borderId="0" applyNumberFormat="0" applyBorder="0" applyAlignment="0" applyProtection="0"/>
    <xf numFmtId="0" fontId="38" fillId="17" borderId="0" applyNumberFormat="0" applyBorder="0" applyAlignment="0" applyProtection="0"/>
    <xf numFmtId="0" fontId="36" fillId="0" borderId="0" applyNumberFormat="0" applyFill="0" applyBorder="0" applyAlignment="0" applyProtection="0"/>
    <xf numFmtId="0" fontId="25" fillId="0" borderId="2" applyNumberFormat="0" applyFill="0" applyAlignment="0" applyProtection="0"/>
    <xf numFmtId="0" fontId="1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8" fillId="0" borderId="0" xfId="0" applyFont="1"/>
    <xf numFmtId="3" fontId="0" fillId="0" borderId="0" xfId="0" applyNumberFormat="1"/>
    <xf numFmtId="164" fontId="0" fillId="0" borderId="0" xfId="0" applyNumberFormat="1"/>
    <xf numFmtId="0" fontId="16" fillId="0" borderId="0" xfId="0" applyFont="1"/>
    <xf numFmtId="9" fontId="0" fillId="0" borderId="0" xfId="43" applyFont="1" applyFill="1"/>
    <xf numFmtId="1" fontId="0" fillId="0" borderId="0" xfId="0" applyNumberFormat="1" applyFill="1"/>
    <xf numFmtId="164" fontId="0" fillId="0" borderId="0" xfId="0" applyNumberFormat="1" applyFill="1"/>
    <xf numFmtId="0" fontId="0" fillId="0" borderId="0" xfId="0" applyFill="1"/>
    <xf numFmtId="3" fontId="18" fillId="0" borderId="0" xfId="0" applyNumberFormat="1" applyFont="1"/>
    <xf numFmtId="0" fontId="20" fillId="0" borderId="0" xfId="44" applyFont="1" applyAlignment="1">
      <alignment wrapText="1"/>
    </xf>
    <xf numFmtId="0" fontId="19" fillId="0" borderId="0" xfId="44"/>
    <xf numFmtId="0" fontId="19" fillId="0" borderId="0" xfId="44" applyAlignment="1">
      <alignment wrapText="1"/>
    </xf>
    <xf numFmtId="0" fontId="21" fillId="0" borderId="0" xfId="44" applyFont="1" applyAlignment="1">
      <alignment wrapText="1"/>
    </xf>
    <xf numFmtId="165" fontId="0" fillId="0" borderId="0" xfId="42" applyNumberFormat="1" applyFont="1" applyFill="1"/>
    <xf numFmtId="3" fontId="0" fillId="0" borderId="0" xfId="0" applyNumberFormat="1" applyFill="1"/>
    <xf numFmtId="37" fontId="0" fillId="0" borderId="0" xfId="0" applyNumberFormat="1" applyFont="1"/>
    <xf numFmtId="37" fontId="0" fillId="0" borderId="0" xfId="0" applyNumberFormat="1" applyFont="1" applyAlignment="1">
      <alignment horizontal="right"/>
    </xf>
    <xf numFmtId="0" fontId="16" fillId="0" borderId="0" xfId="0" applyFont="1" applyFill="1"/>
    <xf numFmtId="10" fontId="0" fillId="0" borderId="0" xfId="43" applyNumberFormat="1" applyFont="1"/>
    <xf numFmtId="37" fontId="0" fillId="0" borderId="0" xfId="0" applyNumberFormat="1"/>
    <xf numFmtId="164"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167" fontId="0" fillId="0" borderId="0" xfId="0" applyNumberFormat="1"/>
    <xf numFmtId="166" fontId="0" fillId="0" borderId="0" xfId="0" applyNumberFormat="1"/>
    <xf numFmtId="37" fontId="0" fillId="0" borderId="0" xfId="0" applyNumberFormat="1" applyFill="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applyBorder="1"/>
    <xf numFmtId="37" fontId="0" fillId="0" borderId="13" xfId="0" applyNumberFormat="1" applyBorder="1"/>
    <xf numFmtId="37" fontId="0" fillId="0" borderId="11" xfId="0" applyNumberFormat="1" applyBorder="1"/>
    <xf numFmtId="37" fontId="0" fillId="0" borderId="12" xfId="0" applyNumberFormat="1" applyBorder="1"/>
    <xf numFmtId="37" fontId="0" fillId="0" borderId="10" xfId="0" applyNumberFormat="1" applyBorder="1"/>
    <xf numFmtId="37" fontId="0" fillId="0" borderId="14" xfId="0" applyNumberFormat="1" applyBorder="1"/>
  </cellXfs>
  <cellStyles count="137">
    <cellStyle name="20% - Accent1" xfId="19" builtinId="30" customBuiltin="1"/>
    <cellStyle name="20% - Accent1 2" xfId="45"/>
    <cellStyle name="20% - Accent1 3" xfId="114"/>
    <cellStyle name="20% - Accent1 4" xfId="57"/>
    <cellStyle name="20% - Accent2" xfId="23" builtinId="34" customBuiltin="1"/>
    <cellStyle name="20% - Accent2 2" xfId="46"/>
    <cellStyle name="20% - Accent2 3" xfId="118"/>
    <cellStyle name="20% - Accent2 4" xfId="88"/>
    <cellStyle name="20% - Accent3" xfId="27" builtinId="38" customBuiltin="1"/>
    <cellStyle name="20% - Accent3 2" xfId="47"/>
    <cellStyle name="20% - Accent3 3" xfId="122"/>
    <cellStyle name="20% - Accent3 4" xfId="69"/>
    <cellStyle name="20% - Accent4" xfId="31" builtinId="42" customBuiltin="1"/>
    <cellStyle name="20% - Accent4 2" xfId="48"/>
    <cellStyle name="20% - Accent4 3" xfId="126"/>
    <cellStyle name="20% - Accent4 4" xfId="86"/>
    <cellStyle name="20% - Accent5" xfId="35" builtinId="46" customBuiltin="1"/>
    <cellStyle name="20% - Accent5 2" xfId="130"/>
    <cellStyle name="20% - Accent5 3" xfId="81"/>
    <cellStyle name="20% - Accent6" xfId="39" builtinId="50" customBuiltin="1"/>
    <cellStyle name="20% - Accent6 2" xfId="134"/>
    <cellStyle name="20% - Accent6 3" xfId="76"/>
    <cellStyle name="40% - Accent1" xfId="20" builtinId="31" customBuiltin="1"/>
    <cellStyle name="40% - Accent1 2" xfId="115"/>
    <cellStyle name="40% - Accent1 3" xfId="90"/>
    <cellStyle name="40% - Accent2" xfId="24" builtinId="35" customBuiltin="1"/>
    <cellStyle name="40% - Accent2 2" xfId="119"/>
    <cellStyle name="40% - Accent2 3" xfId="82"/>
    <cellStyle name="40% - Accent3" xfId="28" builtinId="39" customBuiltin="1"/>
    <cellStyle name="40% - Accent3 2" xfId="49"/>
    <cellStyle name="40% - Accent3 3" xfId="123"/>
    <cellStyle name="40% - Accent3 4" xfId="84"/>
    <cellStyle name="40% - Accent4" xfId="32" builtinId="43" customBuiltin="1"/>
    <cellStyle name="40% - Accent4 2" xfId="127"/>
    <cellStyle name="40% - Accent4 3" xfId="92"/>
    <cellStyle name="40% - Accent5" xfId="36" builtinId="47" customBuiltin="1"/>
    <cellStyle name="40% - Accent5 2" xfId="131"/>
    <cellStyle name="40% - Accent5 3" xfId="75"/>
    <cellStyle name="40% - Accent6" xfId="40" builtinId="51" customBuiltin="1"/>
    <cellStyle name="40% - Accent6 2" xfId="135"/>
    <cellStyle name="40% - Accent6 3" xfId="70"/>
    <cellStyle name="60% - Accent1" xfId="21" builtinId="32" customBuiltin="1"/>
    <cellStyle name="60% - Accent1 2" xfId="116"/>
    <cellStyle name="60% - Accent1 3" xfId="80"/>
    <cellStyle name="60% - Accent2" xfId="25" builtinId="36" customBuiltin="1"/>
    <cellStyle name="60% - Accent2 2" xfId="120"/>
    <cellStyle name="60% - Accent2 3" xfId="72"/>
    <cellStyle name="60% - Accent3" xfId="29" builtinId="40" customBuiltin="1"/>
    <cellStyle name="60% - Accent3 2" xfId="50"/>
    <cellStyle name="60% - Accent3 3" xfId="124"/>
    <cellStyle name="60% - Accent3 4" xfId="77"/>
    <cellStyle name="60% - Accent4" xfId="33" builtinId="44" customBuiltin="1"/>
    <cellStyle name="60% - Accent4 2" xfId="51"/>
    <cellStyle name="60% - Accent4 3" xfId="128"/>
    <cellStyle name="60% - Accent4 4" xfId="73"/>
    <cellStyle name="60% - Accent5" xfId="37" builtinId="48" customBuiltin="1"/>
    <cellStyle name="60% - Accent5 2" xfId="132"/>
    <cellStyle name="60% - Accent5 3" xfId="89"/>
    <cellStyle name="60% - Accent6" xfId="41" builtinId="52" customBuiltin="1"/>
    <cellStyle name="60% - Accent6 2" xfId="52"/>
    <cellStyle name="60% - Accent6 3" xfId="136"/>
    <cellStyle name="60% - Accent6 4" xfId="85"/>
    <cellStyle name="Accent1" xfId="18" builtinId="29" customBuiltin="1"/>
    <cellStyle name="Accent1 2" xfId="113"/>
    <cellStyle name="Accent1 3" xfId="66"/>
    <cellStyle name="Accent2" xfId="22" builtinId="33" customBuiltin="1"/>
    <cellStyle name="Accent2 2" xfId="117"/>
    <cellStyle name="Accent2 3" xfId="74"/>
    <cellStyle name="Accent3" xfId="26" builtinId="37" customBuiltin="1"/>
    <cellStyle name="Accent3 2" xfId="121"/>
    <cellStyle name="Accent3 3" xfId="93"/>
    <cellStyle name="Accent4" xfId="30" builtinId="41" customBuiltin="1"/>
    <cellStyle name="Accent4 2" xfId="125"/>
    <cellStyle name="Accent4 3" xfId="71"/>
    <cellStyle name="Accent5" xfId="34" builtinId="45" customBuiltin="1"/>
    <cellStyle name="Accent5 2" xfId="129"/>
    <cellStyle name="Accent5 3" xfId="87"/>
    <cellStyle name="Accent6" xfId="38" builtinId="49" customBuiltin="1"/>
    <cellStyle name="Accent6 2" xfId="133"/>
    <cellStyle name="Accent6 3" xfId="91"/>
    <cellStyle name="Bad" xfId="7" builtinId="27" customBuiltin="1"/>
    <cellStyle name="Bad 2" xfId="102"/>
    <cellStyle name="Bad 3" xfId="56"/>
    <cellStyle name="Calculation" xfId="11" builtinId="22" customBuiltin="1"/>
    <cellStyle name="Calculation 2" xfId="106"/>
    <cellStyle name="Calculation 3" xfId="63"/>
    <cellStyle name="Check Cell" xfId="13" builtinId="23" customBuiltin="1"/>
    <cellStyle name="Check Cell 2" xfId="108"/>
    <cellStyle name="Check Cell 3" xfId="62"/>
    <cellStyle name="Comma" xfId="42" builtinId="3"/>
    <cellStyle name="Explanatory Text" xfId="16" builtinId="53" customBuiltin="1"/>
    <cellStyle name="Explanatory Text 2" xfId="111"/>
    <cellStyle name="Explanatory Text 3" xfId="94"/>
    <cellStyle name="Good" xfId="6" builtinId="26" customBuiltin="1"/>
    <cellStyle name="Good 2" xfId="101"/>
    <cellStyle name="Good 3" xfId="55"/>
    <cellStyle name="Heading 1" xfId="2" builtinId="16" customBuiltin="1"/>
    <cellStyle name="Heading 1 2" xfId="97"/>
    <cellStyle name="Heading 1 3" xfId="54"/>
    <cellStyle name="Heading 2" xfId="3" builtinId="17" customBuiltin="1"/>
    <cellStyle name="Heading 2 2" xfId="98"/>
    <cellStyle name="Heading 2 3" xfId="95"/>
    <cellStyle name="Heading 3" xfId="4" builtinId="18" customBuiltin="1"/>
    <cellStyle name="Heading 3 2" xfId="99"/>
    <cellStyle name="Heading 3 3" xfId="68"/>
    <cellStyle name="Heading 4" xfId="5" builtinId="19" customBuiltin="1"/>
    <cellStyle name="Heading 4 2" xfId="100"/>
    <cellStyle name="Heading 4 3" xfId="83"/>
    <cellStyle name="Input" xfId="9" builtinId="20" customBuiltin="1"/>
    <cellStyle name="Input 2" xfId="104"/>
    <cellStyle name="Input 3" xfId="60"/>
    <cellStyle name="Linked Cell" xfId="12" builtinId="24" customBuiltin="1"/>
    <cellStyle name="Linked Cell 2" xfId="107"/>
    <cellStyle name="Linked Cell 3" xfId="65"/>
    <cellStyle name="Neutral" xfId="8" builtinId="28" customBuiltin="1"/>
    <cellStyle name="Neutral 2" xfId="103"/>
    <cellStyle name="Neutral 3" xfId="64"/>
    <cellStyle name="Normal" xfId="0" builtinId="0"/>
    <cellStyle name="Normal 2" xfId="44"/>
    <cellStyle name="Normal 2 2" xfId="96"/>
    <cellStyle name="Normal 2 3" xfId="67"/>
    <cellStyle name="Normal 3" xfId="78"/>
    <cellStyle name="Note" xfId="15" builtinId="10" customBuiltin="1"/>
    <cellStyle name="Note 2" xfId="53"/>
    <cellStyle name="Note 3" xfId="110"/>
    <cellStyle name="Note 4" xfId="79"/>
    <cellStyle name="Output" xfId="10" builtinId="21" customBuiltin="1"/>
    <cellStyle name="Output 2" xfId="105"/>
    <cellStyle name="Output 3" xfId="59"/>
    <cellStyle name="Percent" xfId="43" builtinId="5"/>
    <cellStyle name="Title" xfId="1" builtinId="15" customBuiltin="1"/>
    <cellStyle name="Total" xfId="17" builtinId="25" customBuiltin="1"/>
    <cellStyle name="Total 2" xfId="112"/>
    <cellStyle name="Total 3" xfId="61"/>
    <cellStyle name="Warning Text" xfId="14" builtinId="11" customBuiltin="1"/>
    <cellStyle name="Warning Text 2" xfId="109"/>
    <cellStyle name="Warning Text 3"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A25" sqref="A25"/>
    </sheetView>
  </sheetViews>
  <sheetFormatPr defaultRowHeight="12.75" x14ac:dyDescent="0.2"/>
  <cols>
    <col min="1" max="1" width="85.85546875" style="11" customWidth="1"/>
    <col min="2" max="256" width="9.140625" style="11"/>
    <col min="257" max="257" width="85.85546875" style="11" customWidth="1"/>
    <col min="258" max="512" width="9.140625" style="11"/>
    <col min="513" max="513" width="85.85546875" style="11" customWidth="1"/>
    <col min="514" max="768" width="9.140625" style="11"/>
    <col min="769" max="769" width="85.85546875" style="11" customWidth="1"/>
    <col min="770" max="1024" width="9.140625" style="11"/>
    <col min="1025" max="1025" width="85.85546875" style="11" customWidth="1"/>
    <col min="1026" max="1280" width="9.140625" style="11"/>
    <col min="1281" max="1281" width="85.85546875" style="11" customWidth="1"/>
    <col min="1282" max="1536" width="9.140625" style="11"/>
    <col min="1537" max="1537" width="85.85546875" style="11" customWidth="1"/>
    <col min="1538" max="1792" width="9.140625" style="11"/>
    <col min="1793" max="1793" width="85.85546875" style="11" customWidth="1"/>
    <col min="1794" max="2048" width="9.140625" style="11"/>
    <col min="2049" max="2049" width="85.85546875" style="11" customWidth="1"/>
    <col min="2050" max="2304" width="9.140625" style="11"/>
    <col min="2305" max="2305" width="85.85546875" style="11" customWidth="1"/>
    <col min="2306" max="2560" width="9.140625" style="11"/>
    <col min="2561" max="2561" width="85.85546875" style="11" customWidth="1"/>
    <col min="2562" max="2816" width="9.140625" style="11"/>
    <col min="2817" max="2817" width="85.85546875" style="11" customWidth="1"/>
    <col min="2818" max="3072" width="9.140625" style="11"/>
    <col min="3073" max="3073" width="85.85546875" style="11" customWidth="1"/>
    <col min="3074" max="3328" width="9.140625" style="11"/>
    <col min="3329" max="3329" width="85.85546875" style="11" customWidth="1"/>
    <col min="3330" max="3584" width="9.140625" style="11"/>
    <col min="3585" max="3585" width="85.85546875" style="11" customWidth="1"/>
    <col min="3586" max="3840" width="9.140625" style="11"/>
    <col min="3841" max="3841" width="85.85546875" style="11" customWidth="1"/>
    <col min="3842" max="4096" width="9.140625" style="11"/>
    <col min="4097" max="4097" width="85.85546875" style="11" customWidth="1"/>
    <col min="4098" max="4352" width="9.140625" style="11"/>
    <col min="4353" max="4353" width="85.85546875" style="11" customWidth="1"/>
    <col min="4354" max="4608" width="9.140625" style="11"/>
    <col min="4609" max="4609" width="85.85546875" style="11" customWidth="1"/>
    <col min="4610" max="4864" width="9.140625" style="11"/>
    <col min="4865" max="4865" width="85.85546875" style="11" customWidth="1"/>
    <col min="4866" max="5120" width="9.140625" style="11"/>
    <col min="5121" max="5121" width="85.85546875" style="11" customWidth="1"/>
    <col min="5122" max="5376" width="9.140625" style="11"/>
    <col min="5377" max="5377" width="85.85546875" style="11" customWidth="1"/>
    <col min="5378" max="5632" width="9.140625" style="11"/>
    <col min="5633" max="5633" width="85.85546875" style="11" customWidth="1"/>
    <col min="5634" max="5888" width="9.140625" style="11"/>
    <col min="5889" max="5889" width="85.85546875" style="11" customWidth="1"/>
    <col min="5890" max="6144" width="9.140625" style="11"/>
    <col min="6145" max="6145" width="85.85546875" style="11" customWidth="1"/>
    <col min="6146" max="6400" width="9.140625" style="11"/>
    <col min="6401" max="6401" width="85.85546875" style="11" customWidth="1"/>
    <col min="6402" max="6656" width="9.140625" style="11"/>
    <col min="6657" max="6657" width="85.85546875" style="11" customWidth="1"/>
    <col min="6658" max="6912" width="9.140625" style="11"/>
    <col min="6913" max="6913" width="85.85546875" style="11" customWidth="1"/>
    <col min="6914" max="7168" width="9.140625" style="11"/>
    <col min="7169" max="7169" width="85.85546875" style="11" customWidth="1"/>
    <col min="7170" max="7424" width="9.140625" style="11"/>
    <col min="7425" max="7425" width="85.85546875" style="11" customWidth="1"/>
    <col min="7426" max="7680" width="9.140625" style="11"/>
    <col min="7681" max="7681" width="85.85546875" style="11" customWidth="1"/>
    <col min="7682" max="7936" width="9.140625" style="11"/>
    <col min="7937" max="7937" width="85.85546875" style="11" customWidth="1"/>
    <col min="7938" max="8192" width="9.140625" style="11"/>
    <col min="8193" max="8193" width="85.85546875" style="11" customWidth="1"/>
    <col min="8194" max="8448" width="9.140625" style="11"/>
    <col min="8449" max="8449" width="85.85546875" style="11" customWidth="1"/>
    <col min="8450" max="8704" width="9.140625" style="11"/>
    <col min="8705" max="8705" width="85.85546875" style="11" customWidth="1"/>
    <col min="8706" max="8960" width="9.140625" style="11"/>
    <col min="8961" max="8961" width="85.85546875" style="11" customWidth="1"/>
    <col min="8962" max="9216" width="9.140625" style="11"/>
    <col min="9217" max="9217" width="85.85546875" style="11" customWidth="1"/>
    <col min="9218" max="9472" width="9.140625" style="11"/>
    <col min="9473" max="9473" width="85.85546875" style="11" customWidth="1"/>
    <col min="9474" max="9728" width="9.140625" style="11"/>
    <col min="9729" max="9729" width="85.85546875" style="11" customWidth="1"/>
    <col min="9730" max="9984" width="9.140625" style="11"/>
    <col min="9985" max="9985" width="85.85546875" style="11" customWidth="1"/>
    <col min="9986" max="10240" width="9.140625" style="11"/>
    <col min="10241" max="10241" width="85.85546875" style="11" customWidth="1"/>
    <col min="10242" max="10496" width="9.140625" style="11"/>
    <col min="10497" max="10497" width="85.85546875" style="11" customWidth="1"/>
    <col min="10498" max="10752" width="9.140625" style="11"/>
    <col min="10753" max="10753" width="85.85546875" style="11" customWidth="1"/>
    <col min="10754" max="11008" width="9.140625" style="11"/>
    <col min="11009" max="11009" width="85.85546875" style="11" customWidth="1"/>
    <col min="11010" max="11264" width="9.140625" style="11"/>
    <col min="11265" max="11265" width="85.85546875" style="11" customWidth="1"/>
    <col min="11266" max="11520" width="9.140625" style="11"/>
    <col min="11521" max="11521" width="85.85546875" style="11" customWidth="1"/>
    <col min="11522" max="11776" width="9.140625" style="11"/>
    <col min="11777" max="11777" width="85.85546875" style="11" customWidth="1"/>
    <col min="11778" max="12032" width="9.140625" style="11"/>
    <col min="12033" max="12033" width="85.85546875" style="11" customWidth="1"/>
    <col min="12034" max="12288" width="9.140625" style="11"/>
    <col min="12289" max="12289" width="85.85546875" style="11" customWidth="1"/>
    <col min="12290" max="12544" width="9.140625" style="11"/>
    <col min="12545" max="12545" width="85.85546875" style="11" customWidth="1"/>
    <col min="12546" max="12800" width="9.140625" style="11"/>
    <col min="12801" max="12801" width="85.85546875" style="11" customWidth="1"/>
    <col min="12802" max="13056" width="9.140625" style="11"/>
    <col min="13057" max="13057" width="85.85546875" style="11" customWidth="1"/>
    <col min="13058" max="13312" width="9.140625" style="11"/>
    <col min="13313" max="13313" width="85.85546875" style="11" customWidth="1"/>
    <col min="13314" max="13568" width="9.140625" style="11"/>
    <col min="13569" max="13569" width="85.85546875" style="11" customWidth="1"/>
    <col min="13570" max="13824" width="9.140625" style="11"/>
    <col min="13825" max="13825" width="85.85546875" style="11" customWidth="1"/>
    <col min="13826" max="14080" width="9.140625" style="11"/>
    <col min="14081" max="14081" width="85.85546875" style="11" customWidth="1"/>
    <col min="14082" max="14336" width="9.140625" style="11"/>
    <col min="14337" max="14337" width="85.85546875" style="11" customWidth="1"/>
    <col min="14338" max="14592" width="9.140625" style="11"/>
    <col min="14593" max="14593" width="85.85546875" style="11" customWidth="1"/>
    <col min="14594" max="14848" width="9.140625" style="11"/>
    <col min="14849" max="14849" width="85.85546875" style="11" customWidth="1"/>
    <col min="14850" max="15104" width="9.140625" style="11"/>
    <col min="15105" max="15105" width="85.85546875" style="11" customWidth="1"/>
    <col min="15106" max="15360" width="9.140625" style="11"/>
    <col min="15361" max="15361" width="85.85546875" style="11" customWidth="1"/>
    <col min="15362" max="15616" width="9.140625" style="11"/>
    <col min="15617" max="15617" width="85.85546875" style="11" customWidth="1"/>
    <col min="15618" max="15872" width="9.140625" style="11"/>
    <col min="15873" max="15873" width="85.85546875" style="11" customWidth="1"/>
    <col min="15874" max="16128" width="9.140625" style="11"/>
    <col min="16129" max="16129" width="85.85546875" style="11" customWidth="1"/>
    <col min="16130" max="16384" width="9.140625" style="11"/>
  </cols>
  <sheetData>
    <row r="1" spans="1:1" x14ac:dyDescent="0.2">
      <c r="A1" s="10" t="s">
        <v>84</v>
      </c>
    </row>
    <row r="2" spans="1:1" x14ac:dyDescent="0.2">
      <c r="A2" s="12"/>
    </row>
    <row r="3" spans="1:1" ht="51" x14ac:dyDescent="0.2">
      <c r="A3" s="13" t="s">
        <v>68</v>
      </c>
    </row>
    <row r="10" spans="1:1" x14ac:dyDescent="0.2">
      <c r="A10" s="11" t="s">
        <v>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9"/>
  <sheetViews>
    <sheetView zoomScale="84" zoomScaleNormal="84" workbookViewId="0">
      <pane xSplit="1" ySplit="2" topLeftCell="T327" activePane="bottomRight" state="frozen"/>
      <selection pane="topRight" activeCell="B1" sqref="B1"/>
      <selection pane="bottomLeft" activeCell="A3" sqref="A3"/>
      <selection pane="bottomRight" activeCell="Z3" sqref="Z3:Z327"/>
    </sheetView>
  </sheetViews>
  <sheetFormatPr defaultRowHeight="12.75" x14ac:dyDescent="0.2"/>
  <cols>
    <col min="1" max="1" width="16.28515625" customWidth="1"/>
    <col min="2" max="2" width="12.7109375" bestFit="1" customWidth="1"/>
    <col min="3" max="3" width="13.7109375" bestFit="1" customWidth="1"/>
    <col min="4" max="4" width="12.5703125" bestFit="1" customWidth="1"/>
    <col min="5" max="5" width="13.7109375" bestFit="1" customWidth="1"/>
    <col min="6" max="6" width="12.5703125" bestFit="1" customWidth="1"/>
    <col min="7" max="8" width="13.7109375" bestFit="1" customWidth="1"/>
    <col min="9" max="11" width="12.5703125" bestFit="1" customWidth="1"/>
    <col min="12" max="12" width="15.42578125" bestFit="1" customWidth="1"/>
    <col min="13" max="15" width="12.5703125" bestFit="1" customWidth="1"/>
    <col min="16" max="19" width="13.7109375" bestFit="1" customWidth="1"/>
    <col min="20" max="20" width="12.5703125" bestFit="1" customWidth="1"/>
    <col min="21" max="22" width="13.7109375" bestFit="1" customWidth="1"/>
    <col min="23" max="23" width="18" bestFit="1" customWidth="1"/>
    <col min="24" max="24" width="13.7109375" bestFit="1" customWidth="1"/>
    <col min="25" max="25" width="12.5703125" bestFit="1" customWidth="1"/>
    <col min="26" max="26" width="14.7109375" bestFit="1" customWidth="1"/>
    <col min="27" max="27" width="12.42578125" bestFit="1" customWidth="1"/>
  </cols>
  <sheetData>
    <row r="1" spans="1:26" x14ac:dyDescent="0.2">
      <c r="A1" s="4" t="s">
        <v>71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0">
        <v>0</v>
      </c>
      <c r="C3" s="30">
        <v>13</v>
      </c>
      <c r="D3" s="30">
        <v>0</v>
      </c>
      <c r="E3" s="30">
        <v>0</v>
      </c>
      <c r="F3" s="30">
        <v>210.31</v>
      </c>
      <c r="G3" s="30">
        <v>0</v>
      </c>
      <c r="H3" s="30">
        <v>309.41000100000002</v>
      </c>
      <c r="I3" s="30">
        <v>0</v>
      </c>
      <c r="J3" s="30">
        <v>0</v>
      </c>
      <c r="K3" s="30">
        <v>747.01700500000004</v>
      </c>
      <c r="L3" s="30">
        <v>0</v>
      </c>
      <c r="M3" s="30">
        <v>0</v>
      </c>
      <c r="N3" s="30">
        <v>0</v>
      </c>
      <c r="O3" s="30">
        <v>0</v>
      </c>
      <c r="P3" s="30">
        <v>57.1</v>
      </c>
      <c r="Q3" s="30">
        <v>80.300000000000011</v>
      </c>
      <c r="R3" s="30">
        <v>371.10000000000008</v>
      </c>
      <c r="S3" s="30">
        <v>335</v>
      </c>
      <c r="T3" s="30">
        <v>0</v>
      </c>
      <c r="U3" s="30">
        <v>0</v>
      </c>
      <c r="V3" s="30">
        <v>22.200001</v>
      </c>
      <c r="W3" s="30">
        <v>485</v>
      </c>
      <c r="X3" s="30">
        <v>527</v>
      </c>
      <c r="Y3" s="30">
        <v>0</v>
      </c>
      <c r="Z3" s="2">
        <f t="shared" ref="Z3:Z25" si="0">SUM(B3:Y3)</f>
        <v>3157.4370070000004</v>
      </c>
    </row>
    <row r="4" spans="1:26" x14ac:dyDescent="0.2">
      <c r="A4" t="s">
        <v>4</v>
      </c>
      <c r="B4" s="30">
        <v>21285.399993999999</v>
      </c>
      <c r="C4" s="30">
        <v>22093.399990999998</v>
      </c>
      <c r="D4" s="30">
        <v>7.5</v>
      </c>
      <c r="E4" s="30">
        <v>9564</v>
      </c>
      <c r="F4" s="30">
        <v>9237.7000120000012</v>
      </c>
      <c r="G4" s="30">
        <v>5677.7000120000002</v>
      </c>
      <c r="H4" s="30">
        <v>6656.5799869999992</v>
      </c>
      <c r="I4" s="30">
        <v>6409.2300110000006</v>
      </c>
      <c r="J4" s="30">
        <v>383.48199399999999</v>
      </c>
      <c r="K4" s="30">
        <v>4863.5200380000006</v>
      </c>
      <c r="L4" s="30">
        <v>5811</v>
      </c>
      <c r="M4" s="30">
        <v>879.91099699999995</v>
      </c>
      <c r="N4" s="30">
        <v>945</v>
      </c>
      <c r="O4" s="30">
        <v>4199.4899939999996</v>
      </c>
      <c r="P4" s="30">
        <v>10893.600066000001</v>
      </c>
      <c r="Q4" s="30">
        <v>5509</v>
      </c>
      <c r="R4" s="30">
        <v>31678.800048000005</v>
      </c>
      <c r="S4" s="30">
        <v>26658.399964</v>
      </c>
      <c r="T4" s="30">
        <v>1104.1300099999999</v>
      </c>
      <c r="U4" s="30">
        <v>7200.1619209999999</v>
      </c>
      <c r="V4" s="30">
        <v>11914.5</v>
      </c>
      <c r="W4" s="30">
        <v>13808.200012000001</v>
      </c>
      <c r="X4" s="30">
        <v>1066.200012</v>
      </c>
      <c r="Y4" s="30">
        <v>547.6</v>
      </c>
      <c r="Z4" s="2">
        <f t="shared" si="0"/>
        <v>208394.50506299999</v>
      </c>
    </row>
    <row r="5" spans="1:26" x14ac:dyDescent="0.2">
      <c r="A5" t="s">
        <v>5</v>
      </c>
      <c r="B5" s="30">
        <v>0</v>
      </c>
      <c r="C5" s="30">
        <v>0</v>
      </c>
      <c r="D5" s="30">
        <v>0</v>
      </c>
      <c r="E5" s="30">
        <v>0</v>
      </c>
      <c r="F5" s="30">
        <v>0</v>
      </c>
      <c r="G5" s="30">
        <v>0</v>
      </c>
      <c r="H5" s="30">
        <v>0</v>
      </c>
      <c r="I5" s="30">
        <v>0</v>
      </c>
      <c r="J5" s="30">
        <v>0</v>
      </c>
      <c r="K5" s="30">
        <v>0</v>
      </c>
      <c r="L5" s="30">
        <v>0</v>
      </c>
      <c r="M5" s="30">
        <v>0</v>
      </c>
      <c r="N5" s="30">
        <v>0</v>
      </c>
      <c r="O5" s="30">
        <v>0</v>
      </c>
      <c r="P5" s="30">
        <v>0</v>
      </c>
      <c r="Q5" s="30">
        <v>0</v>
      </c>
      <c r="R5" s="30">
        <v>0</v>
      </c>
      <c r="S5" s="30">
        <v>0</v>
      </c>
      <c r="T5" s="30">
        <v>0</v>
      </c>
      <c r="U5" s="30">
        <v>0</v>
      </c>
      <c r="V5" s="30">
        <v>0</v>
      </c>
      <c r="W5" s="30">
        <v>0</v>
      </c>
      <c r="X5" s="30">
        <v>0</v>
      </c>
      <c r="Y5" s="30">
        <v>0</v>
      </c>
      <c r="Z5" s="2">
        <f t="shared" si="0"/>
        <v>0</v>
      </c>
    </row>
    <row r="6" spans="1:26" x14ac:dyDescent="0.2">
      <c r="A6" t="s">
        <v>6</v>
      </c>
      <c r="B6" s="30">
        <v>0</v>
      </c>
      <c r="C6" s="30">
        <v>7949.6000060000006</v>
      </c>
      <c r="D6" s="30">
        <v>387</v>
      </c>
      <c r="E6" s="30">
        <v>0</v>
      </c>
      <c r="F6" s="30">
        <v>49.08</v>
      </c>
      <c r="G6" s="30">
        <v>44</v>
      </c>
      <c r="H6" s="30">
        <v>511.96001200000001</v>
      </c>
      <c r="I6" s="30">
        <v>0</v>
      </c>
      <c r="J6" s="30">
        <v>1205.4340309999998</v>
      </c>
      <c r="K6" s="30">
        <v>2001.394</v>
      </c>
      <c r="L6" s="30">
        <v>0</v>
      </c>
      <c r="M6" s="30">
        <v>6.02</v>
      </c>
      <c r="N6" s="30">
        <v>75.700001999999998</v>
      </c>
      <c r="O6" s="30">
        <v>3732.2999870000008</v>
      </c>
      <c r="P6" s="30">
        <v>2079.7000380000004</v>
      </c>
      <c r="Q6" s="30">
        <v>989.89999799999998</v>
      </c>
      <c r="R6" s="30">
        <v>1568.1000090000002</v>
      </c>
      <c r="S6" s="30">
        <v>0</v>
      </c>
      <c r="T6" s="30">
        <v>3948.6939849999981</v>
      </c>
      <c r="U6" s="30">
        <v>1976.4919900000002</v>
      </c>
      <c r="V6" s="30">
        <v>1016</v>
      </c>
      <c r="W6" s="30">
        <v>821</v>
      </c>
      <c r="X6" s="30">
        <v>450.800004</v>
      </c>
      <c r="Y6" s="30">
        <v>549.10000600000001</v>
      </c>
      <c r="Z6" s="2">
        <f t="shared" si="0"/>
        <v>29362.274067999999</v>
      </c>
    </row>
    <row r="7" spans="1:26" x14ac:dyDescent="0.2">
      <c r="A7" t="s">
        <v>7</v>
      </c>
      <c r="B7" s="30">
        <v>720</v>
      </c>
      <c r="C7" s="30">
        <v>0</v>
      </c>
      <c r="D7" s="30">
        <v>0</v>
      </c>
      <c r="E7" s="30">
        <v>83.199996999999996</v>
      </c>
      <c r="F7" s="30">
        <v>139.16999799999999</v>
      </c>
      <c r="G7" s="30">
        <v>2678.5</v>
      </c>
      <c r="H7" s="30">
        <v>2932.54</v>
      </c>
      <c r="I7" s="30">
        <v>615</v>
      </c>
      <c r="J7" s="30">
        <v>1064.8270199999999</v>
      </c>
      <c r="K7" s="30">
        <v>0</v>
      </c>
      <c r="L7" s="30">
        <v>515</v>
      </c>
      <c r="M7" s="30">
        <v>0</v>
      </c>
      <c r="N7" s="30">
        <v>0</v>
      </c>
      <c r="O7" s="30">
        <v>0</v>
      </c>
      <c r="P7" s="30">
        <v>126.1</v>
      </c>
      <c r="Q7" s="30">
        <v>575.5</v>
      </c>
      <c r="R7" s="30">
        <v>3450.5999940000002</v>
      </c>
      <c r="S7" s="30">
        <v>540</v>
      </c>
      <c r="T7" s="30">
        <v>4001.1119950000002</v>
      </c>
      <c r="U7" s="30">
        <v>3181.2429940000006</v>
      </c>
      <c r="V7" s="30">
        <v>20.9</v>
      </c>
      <c r="W7" s="30">
        <v>825</v>
      </c>
      <c r="X7" s="30">
        <v>0</v>
      </c>
      <c r="Y7" s="30">
        <v>169.89999399999999</v>
      </c>
      <c r="Z7" s="2">
        <f t="shared" si="0"/>
        <v>21638.591992000001</v>
      </c>
    </row>
    <row r="8" spans="1:26" x14ac:dyDescent="0.2">
      <c r="A8" t="s">
        <v>8</v>
      </c>
      <c r="B8" s="30">
        <v>0</v>
      </c>
      <c r="C8" s="30">
        <v>0</v>
      </c>
      <c r="D8" s="30">
        <v>0</v>
      </c>
      <c r="E8" s="30">
        <v>0</v>
      </c>
      <c r="F8" s="30">
        <v>0</v>
      </c>
      <c r="G8" s="30">
        <v>0</v>
      </c>
      <c r="H8" s="30">
        <v>0</v>
      </c>
      <c r="I8" s="30">
        <v>0</v>
      </c>
      <c r="J8" s="30">
        <v>0</v>
      </c>
      <c r="K8" s="30">
        <v>0</v>
      </c>
      <c r="L8" s="30">
        <v>0</v>
      </c>
      <c r="M8" s="30">
        <v>0</v>
      </c>
      <c r="N8" s="30">
        <v>0</v>
      </c>
      <c r="O8" s="30">
        <v>0</v>
      </c>
      <c r="P8" s="30">
        <v>9</v>
      </c>
      <c r="Q8" s="30">
        <v>0</v>
      </c>
      <c r="R8" s="30">
        <v>0</v>
      </c>
      <c r="S8" s="30">
        <v>0</v>
      </c>
      <c r="T8" s="30">
        <v>0</v>
      </c>
      <c r="U8" s="30">
        <v>0</v>
      </c>
      <c r="V8" s="30">
        <v>0</v>
      </c>
      <c r="W8" s="30">
        <v>0</v>
      </c>
      <c r="X8" s="30">
        <v>0</v>
      </c>
      <c r="Y8" s="30">
        <v>0</v>
      </c>
      <c r="Z8" s="2">
        <f t="shared" si="0"/>
        <v>9</v>
      </c>
    </row>
    <row r="9" spans="1:26" x14ac:dyDescent="0.2">
      <c r="A9" t="s">
        <v>9</v>
      </c>
      <c r="B9" s="30">
        <v>741.20999400000005</v>
      </c>
      <c r="C9" s="30">
        <v>36.009998000000003</v>
      </c>
      <c r="D9" s="30">
        <v>2215.0600370000002</v>
      </c>
      <c r="E9" s="30">
        <v>141.030002</v>
      </c>
      <c r="F9" s="30">
        <v>130.67999799999998</v>
      </c>
      <c r="G9" s="30">
        <v>359.68000800000004</v>
      </c>
      <c r="H9" s="30">
        <v>501.73000999999999</v>
      </c>
      <c r="I9" s="30">
        <v>197.190001</v>
      </c>
      <c r="J9" s="30">
        <v>179.01999499999999</v>
      </c>
      <c r="K9" s="30">
        <v>2085.7599699999992</v>
      </c>
      <c r="L9" s="30">
        <v>869.92997200000002</v>
      </c>
      <c r="M9" s="30">
        <v>4822.1700980000023</v>
      </c>
      <c r="N9" s="30">
        <v>112.79000100000002</v>
      </c>
      <c r="O9" s="30">
        <v>0</v>
      </c>
      <c r="P9" s="30">
        <v>619.73001099999999</v>
      </c>
      <c r="Q9" s="30">
        <v>1415.5899870000001</v>
      </c>
      <c r="R9" s="30">
        <v>1602.8900150000002</v>
      </c>
      <c r="S9" s="30">
        <v>4116.6699980000003</v>
      </c>
      <c r="T9" s="30">
        <v>19.040000000000003</v>
      </c>
      <c r="U9" s="30">
        <v>2436.2300270000019</v>
      </c>
      <c r="V9" s="30">
        <v>4757.149864</v>
      </c>
      <c r="W9" s="30">
        <v>2392.1599740000001</v>
      </c>
      <c r="X9" s="30">
        <v>8659.4800799999994</v>
      </c>
      <c r="Y9" s="30">
        <v>9590.3999710000007</v>
      </c>
      <c r="Z9" s="2">
        <f t="shared" si="0"/>
        <v>48001.600011000002</v>
      </c>
    </row>
    <row r="10" spans="1:26" x14ac:dyDescent="0.2">
      <c r="A10" t="s">
        <v>10</v>
      </c>
      <c r="B10" s="30">
        <v>107</v>
      </c>
      <c r="C10" s="30">
        <v>265.60000000000002</v>
      </c>
      <c r="D10" s="30">
        <v>100</v>
      </c>
      <c r="E10" s="30">
        <v>80</v>
      </c>
      <c r="F10" s="30">
        <v>208.8</v>
      </c>
      <c r="G10" s="30">
        <v>192</v>
      </c>
      <c r="H10" s="30">
        <v>98.6</v>
      </c>
      <c r="I10" s="30">
        <v>313.3</v>
      </c>
      <c r="J10" s="30">
        <v>72</v>
      </c>
      <c r="K10" s="30">
        <v>88</v>
      </c>
      <c r="L10" s="30">
        <v>160</v>
      </c>
      <c r="M10" s="30">
        <v>176.05000100000001</v>
      </c>
      <c r="N10" s="30">
        <v>81.8</v>
      </c>
      <c r="O10" s="30">
        <v>196.90000000000003</v>
      </c>
      <c r="P10" s="30">
        <v>549.99999600000001</v>
      </c>
      <c r="Q10" s="30">
        <v>599.40000599999996</v>
      </c>
      <c r="R10" s="30">
        <v>1153.49999</v>
      </c>
      <c r="S10" s="30">
        <v>100</v>
      </c>
      <c r="T10" s="30">
        <v>95</v>
      </c>
      <c r="U10" s="30">
        <v>95</v>
      </c>
      <c r="V10" s="30">
        <v>109.30000099999998</v>
      </c>
      <c r="W10" s="30">
        <v>107</v>
      </c>
      <c r="X10" s="30">
        <v>117.89999899999999</v>
      </c>
      <c r="Y10" s="30">
        <v>0</v>
      </c>
      <c r="Z10" s="2">
        <f t="shared" si="0"/>
        <v>5067.149993</v>
      </c>
    </row>
    <row r="11" spans="1:26" x14ac:dyDescent="0.2">
      <c r="A11" t="s">
        <v>11</v>
      </c>
      <c r="B11" s="30">
        <v>5812</v>
      </c>
      <c r="C11" s="30">
        <v>22296.199952000003</v>
      </c>
      <c r="D11" s="30">
        <v>0</v>
      </c>
      <c r="E11" s="30">
        <v>0</v>
      </c>
      <c r="F11" s="30">
        <v>1900</v>
      </c>
      <c r="G11" s="30">
        <v>2343.1999510000001</v>
      </c>
      <c r="H11" s="30">
        <v>2346</v>
      </c>
      <c r="I11" s="30">
        <v>1813.1199959999999</v>
      </c>
      <c r="J11" s="30">
        <v>1456.600036</v>
      </c>
      <c r="K11" s="30">
        <v>4878</v>
      </c>
      <c r="L11" s="30">
        <v>0</v>
      </c>
      <c r="M11" s="30">
        <v>2816</v>
      </c>
      <c r="N11" s="30">
        <v>2129.299927</v>
      </c>
      <c r="O11" s="30">
        <v>0</v>
      </c>
      <c r="P11" s="30">
        <v>9457.4000240000005</v>
      </c>
      <c r="Q11" s="30">
        <v>5405</v>
      </c>
      <c r="R11" s="30">
        <v>20298.099976000001</v>
      </c>
      <c r="S11" s="30">
        <v>14764</v>
      </c>
      <c r="T11" s="30">
        <v>1235.8000489999999</v>
      </c>
      <c r="U11" s="30">
        <v>0</v>
      </c>
      <c r="V11" s="30">
        <v>8896.9699709999986</v>
      </c>
      <c r="W11" s="30">
        <v>19872</v>
      </c>
      <c r="X11" s="30">
        <v>12513</v>
      </c>
      <c r="Y11" s="30">
        <v>0</v>
      </c>
      <c r="Z11" s="2">
        <f t="shared" si="0"/>
        <v>140232.68988200001</v>
      </c>
    </row>
    <row r="12" spans="1:26" x14ac:dyDescent="0.2">
      <c r="A12" t="s">
        <v>12</v>
      </c>
      <c r="B12" s="30">
        <v>59</v>
      </c>
      <c r="C12" s="30">
        <v>0</v>
      </c>
      <c r="D12" s="30">
        <v>0</v>
      </c>
      <c r="E12" s="30">
        <v>0</v>
      </c>
      <c r="F12" s="30">
        <v>1881.599976</v>
      </c>
      <c r="G12" s="30">
        <v>440</v>
      </c>
      <c r="H12" s="30">
        <v>0</v>
      </c>
      <c r="I12" s="30">
        <v>0</v>
      </c>
      <c r="J12" s="30">
        <v>0</v>
      </c>
      <c r="K12" s="30">
        <v>1799</v>
      </c>
      <c r="L12" s="30">
        <v>0</v>
      </c>
      <c r="M12" s="30">
        <v>1405.400024</v>
      </c>
      <c r="N12" s="30">
        <v>0</v>
      </c>
      <c r="O12" s="30">
        <v>0</v>
      </c>
      <c r="P12" s="30">
        <v>1470</v>
      </c>
      <c r="Q12" s="30">
        <v>435</v>
      </c>
      <c r="R12" s="30">
        <v>3632</v>
      </c>
      <c r="S12" s="30">
        <v>1050</v>
      </c>
      <c r="T12" s="30">
        <v>3.39</v>
      </c>
      <c r="U12" s="30">
        <v>129</v>
      </c>
      <c r="V12" s="30">
        <v>1742.5000459999999</v>
      </c>
      <c r="W12" s="30">
        <v>2756</v>
      </c>
      <c r="X12" s="30">
        <v>122.099998</v>
      </c>
      <c r="Y12" s="30">
        <v>0</v>
      </c>
      <c r="Z12" s="2">
        <f t="shared" si="0"/>
        <v>16924.990044000002</v>
      </c>
    </row>
    <row r="13" spans="1:26" x14ac:dyDescent="0.2">
      <c r="A13" t="s">
        <v>13</v>
      </c>
      <c r="B13" s="30">
        <v>85</v>
      </c>
      <c r="C13" s="30">
        <v>100</v>
      </c>
      <c r="D13" s="30">
        <v>0</v>
      </c>
      <c r="E13" s="30">
        <v>410</v>
      </c>
      <c r="F13" s="30">
        <v>0</v>
      </c>
      <c r="G13" s="30">
        <v>0</v>
      </c>
      <c r="H13" s="30">
        <v>0</v>
      </c>
      <c r="I13" s="30">
        <v>0</v>
      </c>
      <c r="J13" s="30">
        <v>0</v>
      </c>
      <c r="K13" s="30">
        <v>264</v>
      </c>
      <c r="L13" s="30">
        <v>0</v>
      </c>
      <c r="M13" s="30">
        <v>0</v>
      </c>
      <c r="N13" s="30">
        <v>0</v>
      </c>
      <c r="O13" s="30">
        <v>0</v>
      </c>
      <c r="P13" s="30">
        <v>28</v>
      </c>
      <c r="Q13" s="30">
        <v>2100.3999999999996</v>
      </c>
      <c r="R13" s="30">
        <v>0</v>
      </c>
      <c r="S13" s="30">
        <v>0</v>
      </c>
      <c r="T13" s="30">
        <v>0</v>
      </c>
      <c r="U13" s="30">
        <v>0</v>
      </c>
      <c r="V13" s="30">
        <v>0</v>
      </c>
      <c r="W13" s="30">
        <v>120</v>
      </c>
      <c r="X13" s="30">
        <v>70</v>
      </c>
      <c r="Y13" s="30">
        <v>0</v>
      </c>
      <c r="Z13" s="2">
        <f t="shared" si="0"/>
        <v>3177.3999999999996</v>
      </c>
    </row>
    <row r="14" spans="1:26" x14ac:dyDescent="0.2">
      <c r="A14" t="s">
        <v>14</v>
      </c>
      <c r="B14" s="30">
        <v>146.060001</v>
      </c>
      <c r="C14" s="30">
        <v>0</v>
      </c>
      <c r="D14" s="30">
        <v>528.10000300000002</v>
      </c>
      <c r="E14" s="30">
        <v>2604.125</v>
      </c>
      <c r="F14" s="30">
        <v>2573.0200239999999</v>
      </c>
      <c r="G14" s="30">
        <v>4310.7000169999992</v>
      </c>
      <c r="H14" s="30">
        <v>4649.1499899999999</v>
      </c>
      <c r="I14" s="30">
        <v>2759.3500140000001</v>
      </c>
      <c r="J14" s="30">
        <v>87.906998999999999</v>
      </c>
      <c r="K14" s="30">
        <v>574.27599899999996</v>
      </c>
      <c r="L14" s="30">
        <v>3307.5</v>
      </c>
      <c r="M14" s="30">
        <v>0</v>
      </c>
      <c r="N14" s="30">
        <v>0</v>
      </c>
      <c r="O14" s="30">
        <v>0</v>
      </c>
      <c r="P14" s="30">
        <v>4624.9000180000012</v>
      </c>
      <c r="Q14" s="30">
        <v>2161.3000009999996</v>
      </c>
      <c r="R14" s="30">
        <v>21351.467847999989</v>
      </c>
      <c r="S14" s="30">
        <v>1097.700012</v>
      </c>
      <c r="T14" s="30">
        <v>306.24399900000003</v>
      </c>
      <c r="U14" s="30">
        <v>1357.9080049999993</v>
      </c>
      <c r="V14" s="30">
        <v>3.7</v>
      </c>
      <c r="W14" s="30">
        <v>966</v>
      </c>
      <c r="X14" s="30">
        <v>0</v>
      </c>
      <c r="Y14" s="30">
        <v>282.10000000000002</v>
      </c>
      <c r="Z14" s="2">
        <f t="shared" si="0"/>
        <v>53691.507929999978</v>
      </c>
    </row>
    <row r="15" spans="1:26" x14ac:dyDescent="0.2">
      <c r="A15" t="s">
        <v>15</v>
      </c>
      <c r="B15" s="30">
        <v>0</v>
      </c>
      <c r="C15" s="30">
        <v>0</v>
      </c>
      <c r="D15" s="30">
        <v>55.399999999999991</v>
      </c>
      <c r="E15" s="30">
        <v>0</v>
      </c>
      <c r="F15" s="30">
        <v>14</v>
      </c>
      <c r="G15" s="30">
        <v>0</v>
      </c>
      <c r="H15" s="30">
        <v>36.6</v>
      </c>
      <c r="I15" s="30">
        <v>0</v>
      </c>
      <c r="J15" s="30">
        <v>19.695999999999998</v>
      </c>
      <c r="K15" s="30">
        <v>8</v>
      </c>
      <c r="L15" s="30">
        <v>24</v>
      </c>
      <c r="M15" s="30">
        <v>0</v>
      </c>
      <c r="N15" s="30">
        <v>0</v>
      </c>
      <c r="O15" s="30">
        <v>264.90000499999996</v>
      </c>
      <c r="P15" s="30">
        <v>72.3</v>
      </c>
      <c r="Q15" s="30">
        <v>0</v>
      </c>
      <c r="R15" s="30">
        <v>94</v>
      </c>
      <c r="S15" s="30">
        <v>0</v>
      </c>
      <c r="T15" s="30">
        <v>197.52399999999983</v>
      </c>
      <c r="U15" s="30">
        <v>0</v>
      </c>
      <c r="V15" s="30">
        <v>0</v>
      </c>
      <c r="W15" s="30">
        <v>0</v>
      </c>
      <c r="X15" s="30">
        <v>0</v>
      </c>
      <c r="Y15" s="30">
        <v>308.10000600000001</v>
      </c>
      <c r="Z15" s="2">
        <f t="shared" si="0"/>
        <v>1094.5200110000001</v>
      </c>
    </row>
    <row r="16" spans="1:26" x14ac:dyDescent="0.2">
      <c r="A16" t="s">
        <v>16</v>
      </c>
      <c r="B16" s="30">
        <v>0</v>
      </c>
      <c r="C16" s="30">
        <v>0</v>
      </c>
      <c r="D16" s="30">
        <v>0</v>
      </c>
      <c r="E16" s="30">
        <v>0</v>
      </c>
      <c r="F16" s="30">
        <v>0</v>
      </c>
      <c r="G16" s="30">
        <v>0</v>
      </c>
      <c r="H16" s="30">
        <v>0</v>
      </c>
      <c r="I16" s="30">
        <v>0</v>
      </c>
      <c r="J16" s="30">
        <v>0</v>
      </c>
      <c r="K16" s="30">
        <v>0</v>
      </c>
      <c r="L16" s="30">
        <v>0</v>
      </c>
      <c r="M16" s="30">
        <v>0</v>
      </c>
      <c r="N16" s="30">
        <v>0</v>
      </c>
      <c r="O16" s="30">
        <v>32</v>
      </c>
      <c r="P16" s="30">
        <v>0</v>
      </c>
      <c r="Q16" s="30">
        <v>0</v>
      </c>
      <c r="R16" s="30">
        <v>0</v>
      </c>
      <c r="S16" s="30">
        <v>0</v>
      </c>
      <c r="T16" s="30">
        <v>0</v>
      </c>
      <c r="U16" s="30">
        <v>0</v>
      </c>
      <c r="V16" s="30">
        <v>0</v>
      </c>
      <c r="W16" s="30">
        <v>0</v>
      </c>
      <c r="X16" s="30">
        <v>3249</v>
      </c>
      <c r="Y16" s="30">
        <v>0</v>
      </c>
      <c r="Z16" s="2">
        <f t="shared" si="0"/>
        <v>3281</v>
      </c>
    </row>
    <row r="17" spans="1:26" x14ac:dyDescent="0.2">
      <c r="A17" t="s">
        <v>17</v>
      </c>
      <c r="B17" s="30">
        <v>3125</v>
      </c>
      <c r="C17" s="30">
        <v>0</v>
      </c>
      <c r="D17" s="30">
        <v>1.5</v>
      </c>
      <c r="E17" s="30">
        <v>0</v>
      </c>
      <c r="F17" s="30">
        <v>0</v>
      </c>
      <c r="G17" s="30">
        <v>6.1</v>
      </c>
      <c r="H17" s="30">
        <v>125.099999</v>
      </c>
      <c r="I17" s="30">
        <v>8.4</v>
      </c>
      <c r="J17" s="30">
        <v>289.90100200000006</v>
      </c>
      <c r="K17" s="30">
        <v>670.54999800000007</v>
      </c>
      <c r="L17" s="30">
        <v>0</v>
      </c>
      <c r="M17" s="30">
        <v>0</v>
      </c>
      <c r="N17" s="30">
        <v>0</v>
      </c>
      <c r="O17" s="30">
        <v>1253.400032</v>
      </c>
      <c r="P17" s="30">
        <v>55</v>
      </c>
      <c r="Q17" s="30">
        <v>91.399999000000008</v>
      </c>
      <c r="R17" s="30">
        <v>177</v>
      </c>
      <c r="S17" s="30">
        <v>20</v>
      </c>
      <c r="T17" s="30">
        <v>1444.6630040000007</v>
      </c>
      <c r="U17" s="30">
        <v>5999.4189469999974</v>
      </c>
      <c r="V17" s="30">
        <v>0</v>
      </c>
      <c r="W17" s="30">
        <v>0</v>
      </c>
      <c r="X17" s="30">
        <v>443</v>
      </c>
      <c r="Y17" s="30">
        <v>19</v>
      </c>
      <c r="Z17" s="2">
        <f t="shared" si="0"/>
        <v>13729.432980999998</v>
      </c>
    </row>
    <row r="18" spans="1:26" x14ac:dyDescent="0.2">
      <c r="A18" t="s">
        <v>18</v>
      </c>
      <c r="B18" s="30">
        <v>185</v>
      </c>
      <c r="C18" s="30">
        <v>0</v>
      </c>
      <c r="D18" s="30">
        <v>0</v>
      </c>
      <c r="E18" s="30">
        <v>0</v>
      </c>
      <c r="F18" s="30">
        <v>0</v>
      </c>
      <c r="G18" s="30">
        <v>0</v>
      </c>
      <c r="H18" s="30">
        <v>134.10000199999999</v>
      </c>
      <c r="I18" s="30">
        <v>107.14999900000001</v>
      </c>
      <c r="J18" s="30">
        <v>0</v>
      </c>
      <c r="K18" s="30">
        <v>49.74</v>
      </c>
      <c r="L18" s="30">
        <v>0</v>
      </c>
      <c r="M18" s="30">
        <v>0</v>
      </c>
      <c r="N18" s="30">
        <v>0</v>
      </c>
      <c r="O18" s="30">
        <v>0</v>
      </c>
      <c r="P18" s="30">
        <v>20</v>
      </c>
      <c r="Q18" s="30">
        <v>24.4</v>
      </c>
      <c r="R18" s="30">
        <v>180</v>
      </c>
      <c r="S18" s="30">
        <v>33</v>
      </c>
      <c r="T18" s="30">
        <v>0</v>
      </c>
      <c r="U18" s="30">
        <v>160</v>
      </c>
      <c r="V18" s="30">
        <v>25.2</v>
      </c>
      <c r="W18" s="30">
        <v>55</v>
      </c>
      <c r="X18" s="30">
        <v>325.40000400000008</v>
      </c>
      <c r="Y18" s="30">
        <v>0</v>
      </c>
      <c r="Z18" s="2">
        <f t="shared" si="0"/>
        <v>1298.9900050000001</v>
      </c>
    </row>
    <row r="19" spans="1:26" x14ac:dyDescent="0.2">
      <c r="A19" t="s">
        <v>19</v>
      </c>
      <c r="B19" s="30">
        <v>262.3</v>
      </c>
      <c r="C19" s="30">
        <v>0</v>
      </c>
      <c r="D19" s="30">
        <v>9205.2000000000007</v>
      </c>
      <c r="E19" s="30">
        <v>11063.5</v>
      </c>
      <c r="F19" s="30">
        <v>10245.5</v>
      </c>
      <c r="G19" s="30">
        <v>11055.5</v>
      </c>
      <c r="H19" s="30">
        <v>78544.399999999994</v>
      </c>
      <c r="I19" s="30">
        <v>3593.4999999999995</v>
      </c>
      <c r="J19" s="30">
        <v>15837.61</v>
      </c>
      <c r="K19" s="30">
        <v>5575.6</v>
      </c>
      <c r="L19" s="30">
        <v>0</v>
      </c>
      <c r="M19" s="30">
        <v>7447.7</v>
      </c>
      <c r="N19" s="30">
        <v>292</v>
      </c>
      <c r="O19" s="30">
        <v>0</v>
      </c>
      <c r="P19" s="30">
        <v>1150</v>
      </c>
      <c r="Q19" s="30">
        <v>2372.3000000000006</v>
      </c>
      <c r="R19" s="30">
        <v>17127.399999999998</v>
      </c>
      <c r="S19" s="30">
        <v>0</v>
      </c>
      <c r="T19" s="30">
        <v>42720.9</v>
      </c>
      <c r="U19" s="30">
        <v>43110.100000000028</v>
      </c>
      <c r="V19" s="30">
        <v>27</v>
      </c>
      <c r="W19" s="30">
        <v>3500</v>
      </c>
      <c r="X19" s="30">
        <v>7172.2999999999984</v>
      </c>
      <c r="Y19" s="30">
        <v>572.59999999999991</v>
      </c>
      <c r="Z19" s="2">
        <f t="shared" si="0"/>
        <v>270875.40999999997</v>
      </c>
    </row>
    <row r="20" spans="1:26" x14ac:dyDescent="0.2">
      <c r="A20" t="s">
        <v>20</v>
      </c>
      <c r="B20" s="30">
        <v>0</v>
      </c>
      <c r="C20" s="30">
        <v>83</v>
      </c>
      <c r="D20" s="30">
        <v>0</v>
      </c>
      <c r="E20" s="30">
        <v>1047</v>
      </c>
      <c r="F20" s="30">
        <v>0</v>
      </c>
      <c r="G20" s="30">
        <v>0</v>
      </c>
      <c r="H20" s="30">
        <v>0</v>
      </c>
      <c r="I20" s="30">
        <v>0</v>
      </c>
      <c r="J20" s="30">
        <v>0</v>
      </c>
      <c r="K20" s="30">
        <v>0</v>
      </c>
      <c r="L20" s="30">
        <v>0</v>
      </c>
      <c r="M20" s="30">
        <v>0</v>
      </c>
      <c r="N20" s="30">
        <v>0</v>
      </c>
      <c r="O20" s="30">
        <v>0</v>
      </c>
      <c r="P20" s="30">
        <v>0</v>
      </c>
      <c r="Q20" s="30">
        <v>0</v>
      </c>
      <c r="R20" s="30">
        <v>0</v>
      </c>
      <c r="S20" s="30">
        <v>0</v>
      </c>
      <c r="T20" s="30">
        <v>0</v>
      </c>
      <c r="U20" s="30">
        <v>0</v>
      </c>
      <c r="V20" s="30">
        <v>0</v>
      </c>
      <c r="W20" s="30">
        <v>0</v>
      </c>
      <c r="X20" s="30">
        <v>0</v>
      </c>
      <c r="Y20" s="30">
        <v>0</v>
      </c>
      <c r="Z20" s="2">
        <f t="shared" si="0"/>
        <v>1130</v>
      </c>
    </row>
    <row r="21" spans="1:26" x14ac:dyDescent="0.2">
      <c r="A21" t="s">
        <v>21</v>
      </c>
      <c r="B21" s="30">
        <v>7094.7467280000001</v>
      </c>
      <c r="C21" s="30">
        <v>16717.026864999996</v>
      </c>
      <c r="D21" s="30">
        <v>989.20885199999998</v>
      </c>
      <c r="E21" s="30">
        <v>3932.7791609999995</v>
      </c>
      <c r="F21" s="30">
        <v>4035.6442700000002</v>
      </c>
      <c r="G21" s="30">
        <v>4596.4483069999997</v>
      </c>
      <c r="H21" s="30">
        <v>5985.0557690000005</v>
      </c>
      <c r="I21" s="30">
        <v>1801.8776690000002</v>
      </c>
      <c r="J21" s="30">
        <v>1753.9451449999999</v>
      </c>
      <c r="K21" s="30">
        <v>6284.9732530000001</v>
      </c>
      <c r="L21" s="30">
        <v>2458.7943209999999</v>
      </c>
      <c r="M21" s="30">
        <v>2137.919179</v>
      </c>
      <c r="N21" s="30">
        <v>826.03182900000002</v>
      </c>
      <c r="O21" s="30">
        <v>3273.3913679999996</v>
      </c>
      <c r="P21" s="30">
        <v>5853.2686370000001</v>
      </c>
      <c r="Q21" s="30">
        <v>7324.5328669999999</v>
      </c>
      <c r="R21" s="30">
        <v>18790.012587000001</v>
      </c>
      <c r="S21" s="30">
        <v>15597.695296</v>
      </c>
      <c r="T21" s="30">
        <v>3806.497445</v>
      </c>
      <c r="U21" s="30">
        <v>7683.0428780000011</v>
      </c>
      <c r="V21" s="30">
        <v>10486.720229</v>
      </c>
      <c r="W21" s="30">
        <v>15118.937964000001</v>
      </c>
      <c r="X21" s="30">
        <v>4413.9118589999998</v>
      </c>
      <c r="Y21" s="30">
        <v>1487.2528119999999</v>
      </c>
      <c r="Z21" s="2">
        <f t="shared" si="0"/>
        <v>152449.71529000002</v>
      </c>
    </row>
    <row r="22" spans="1:26" x14ac:dyDescent="0.2">
      <c r="A22" t="s">
        <v>22</v>
      </c>
      <c r="B22" s="30">
        <v>0</v>
      </c>
      <c r="C22" s="30">
        <v>0</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2">
        <f t="shared" si="0"/>
        <v>0</v>
      </c>
    </row>
    <row r="23" spans="1:26" x14ac:dyDescent="0.2">
      <c r="A23" t="s">
        <v>23</v>
      </c>
      <c r="B23" s="30">
        <v>0</v>
      </c>
      <c r="C23" s="30">
        <v>0</v>
      </c>
      <c r="D23" s="30">
        <v>0</v>
      </c>
      <c r="E23" s="30">
        <v>0</v>
      </c>
      <c r="F23" s="30">
        <v>0</v>
      </c>
      <c r="G23" s="30">
        <v>0</v>
      </c>
      <c r="H23" s="30">
        <v>0</v>
      </c>
      <c r="I23" s="30">
        <v>0</v>
      </c>
      <c r="J23" s="30">
        <v>0</v>
      </c>
      <c r="K23" s="30">
        <v>468</v>
      </c>
      <c r="L23" s="30">
        <v>0</v>
      </c>
      <c r="M23" s="30">
        <v>0</v>
      </c>
      <c r="N23" s="30">
        <v>0</v>
      </c>
      <c r="O23" s="30">
        <v>0</v>
      </c>
      <c r="P23" s="30">
        <v>1099.5</v>
      </c>
      <c r="Q23" s="30">
        <v>0</v>
      </c>
      <c r="R23" s="30">
        <v>0</v>
      </c>
      <c r="S23" s="30">
        <v>0</v>
      </c>
      <c r="T23" s="30">
        <v>0</v>
      </c>
      <c r="U23" s="30">
        <v>0</v>
      </c>
      <c r="V23" s="30">
        <v>0</v>
      </c>
      <c r="W23" s="30">
        <v>1</v>
      </c>
      <c r="X23" s="30">
        <v>0</v>
      </c>
      <c r="Y23" s="30">
        <v>0</v>
      </c>
      <c r="Z23" s="2">
        <f t="shared" si="0"/>
        <v>1568.5</v>
      </c>
    </row>
    <row r="24" spans="1:26" x14ac:dyDescent="0.2">
      <c r="A24" t="s">
        <v>24</v>
      </c>
      <c r="B24" s="30">
        <v>0</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2">
        <f t="shared" si="0"/>
        <v>0</v>
      </c>
    </row>
    <row r="25" spans="1:26" x14ac:dyDescent="0.2">
      <c r="A25" t="s">
        <v>25</v>
      </c>
      <c r="B25" s="30">
        <v>0</v>
      </c>
      <c r="C25" s="30">
        <v>0</v>
      </c>
      <c r="D25" s="30">
        <v>0</v>
      </c>
      <c r="E25" s="30">
        <v>0</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2">
        <f t="shared" si="0"/>
        <v>0</v>
      </c>
    </row>
    <row r="26" spans="1:26" x14ac:dyDescent="0.2">
      <c r="A26" t="s">
        <v>26</v>
      </c>
      <c r="B26" s="2">
        <f t="shared" ref="B26:Z26" si="1">SUM(B3:B25)</f>
        <v>39622.716717000003</v>
      </c>
      <c r="C26" s="2">
        <f t="shared" si="1"/>
        <v>69553.836811999994</v>
      </c>
      <c r="D26" s="2">
        <f t="shared" si="1"/>
        <v>13488.968892000001</v>
      </c>
      <c r="E26" s="2">
        <f t="shared" si="1"/>
        <v>28925.634159999998</v>
      </c>
      <c r="F26" s="2">
        <f t="shared" si="1"/>
        <v>30625.504277999997</v>
      </c>
      <c r="G26" s="2">
        <f t="shared" si="1"/>
        <v>31703.828294999999</v>
      </c>
      <c r="H26" s="2">
        <f t="shared" si="1"/>
        <v>102831.22576999999</v>
      </c>
      <c r="I26" s="2">
        <f t="shared" si="1"/>
        <v>17618.117689999999</v>
      </c>
      <c r="J26" s="2">
        <f t="shared" si="1"/>
        <v>22350.422222000001</v>
      </c>
      <c r="K26" s="2">
        <f t="shared" si="1"/>
        <v>30357.830263</v>
      </c>
      <c r="L26" s="2">
        <f t="shared" si="1"/>
        <v>13146.224292999999</v>
      </c>
      <c r="M26" s="2">
        <f t="shared" si="1"/>
        <v>19691.170299000001</v>
      </c>
      <c r="N26" s="2">
        <f t="shared" si="1"/>
        <v>4462.6217589999997</v>
      </c>
      <c r="O26" s="2">
        <f t="shared" si="1"/>
        <v>12952.381385999997</v>
      </c>
      <c r="P26" s="2">
        <f t="shared" si="1"/>
        <v>38165.598790000004</v>
      </c>
      <c r="Q26" s="2">
        <f t="shared" si="1"/>
        <v>29084.022858000004</v>
      </c>
      <c r="R26" s="2">
        <f t="shared" si="1"/>
        <v>121474.97046699998</v>
      </c>
      <c r="S26" s="2">
        <f t="shared" si="1"/>
        <v>64312.465270000001</v>
      </c>
      <c r="T26" s="2">
        <f t="shared" si="1"/>
        <v>58882.994487000004</v>
      </c>
      <c r="U26" s="2">
        <f t="shared" si="1"/>
        <v>73328.59676200003</v>
      </c>
      <c r="V26" s="2">
        <f t="shared" si="1"/>
        <v>39022.140112000001</v>
      </c>
      <c r="W26" s="2">
        <f t="shared" si="1"/>
        <v>60827.297950000007</v>
      </c>
      <c r="X26" s="2">
        <f t="shared" si="1"/>
        <v>39130.091955999997</v>
      </c>
      <c r="Y26" s="2">
        <f t="shared" si="1"/>
        <v>13526.052789000003</v>
      </c>
      <c r="Z26" s="2">
        <f t="shared" si="1"/>
        <v>975084.71427699993</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49</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31">
        <v>0</v>
      </c>
      <c r="C30" s="31">
        <v>93.331609</v>
      </c>
      <c r="D30" s="31">
        <v>0</v>
      </c>
      <c r="E30" s="31">
        <v>0</v>
      </c>
      <c r="F30" s="31">
        <v>1484.280475</v>
      </c>
      <c r="G30" s="31">
        <v>0</v>
      </c>
      <c r="H30" s="31">
        <v>1257.5804389999998</v>
      </c>
      <c r="I30" s="31">
        <v>0</v>
      </c>
      <c r="J30" s="31">
        <v>0</v>
      </c>
      <c r="K30" s="31">
        <v>4844.0649189999995</v>
      </c>
      <c r="L30" s="31">
        <v>0</v>
      </c>
      <c r="M30" s="31">
        <v>0</v>
      </c>
      <c r="N30" s="31">
        <v>0</v>
      </c>
      <c r="O30" s="31">
        <v>0</v>
      </c>
      <c r="P30" s="31">
        <v>419.65108499999997</v>
      </c>
      <c r="Q30" s="31">
        <v>603.08863399999996</v>
      </c>
      <c r="R30" s="31">
        <v>2683.6159240000006</v>
      </c>
      <c r="S30" s="31">
        <v>2432.17461</v>
      </c>
      <c r="T30" s="31">
        <v>0</v>
      </c>
      <c r="U30" s="31">
        <v>0</v>
      </c>
      <c r="V30" s="31">
        <v>166.83031199999999</v>
      </c>
      <c r="W30" s="31">
        <v>3644.9037499999999</v>
      </c>
      <c r="X30" s="31">
        <v>23.73536</v>
      </c>
      <c r="Y30" s="31">
        <v>0</v>
      </c>
      <c r="Z30" s="2">
        <f t="shared" ref="Z30:Z52" si="2">SUM(B30:Y30)</f>
        <v>17653.257117000001</v>
      </c>
    </row>
    <row r="31" spans="1:26" x14ac:dyDescent="0.2">
      <c r="A31" t="s">
        <v>4</v>
      </c>
      <c r="B31" s="31">
        <v>32744.801890000002</v>
      </c>
      <c r="C31" s="31">
        <v>69249.503417999993</v>
      </c>
      <c r="D31" s="31">
        <v>5.3764130000000003</v>
      </c>
      <c r="E31" s="31">
        <v>15583.227539</v>
      </c>
      <c r="F31" s="31">
        <v>39836.783387999996</v>
      </c>
      <c r="G31" s="31">
        <v>6620.9282499999999</v>
      </c>
      <c r="H31" s="31">
        <v>10207.586756000001</v>
      </c>
      <c r="I31" s="31">
        <v>20107.750468999999</v>
      </c>
      <c r="J31" s="31">
        <v>678.93056200000001</v>
      </c>
      <c r="K31" s="31">
        <v>8502.8374860000022</v>
      </c>
      <c r="L31" s="31">
        <v>40144.734874999995</v>
      </c>
      <c r="M31" s="31">
        <v>3090.5448500000007</v>
      </c>
      <c r="N31" s="31">
        <v>3079.0503750000003</v>
      </c>
      <c r="O31" s="31">
        <v>14680.05769</v>
      </c>
      <c r="P31" s="31">
        <v>36061.312635000002</v>
      </c>
      <c r="Q31" s="31">
        <v>21290.667907000003</v>
      </c>
      <c r="R31" s="31">
        <v>158455.78064600006</v>
      </c>
      <c r="S31" s="31">
        <v>113662.07777499997</v>
      </c>
      <c r="T31" s="31">
        <v>3000.0392339999999</v>
      </c>
      <c r="U31" s="31">
        <v>12771.608071999999</v>
      </c>
      <c r="V31" s="31">
        <v>50640.649061999982</v>
      </c>
      <c r="W31" s="31">
        <v>62575.094749000004</v>
      </c>
      <c r="X31" s="31">
        <v>64.223973999999998</v>
      </c>
      <c r="Y31" s="31">
        <v>1923.096008</v>
      </c>
      <c r="Z31" s="2">
        <f t="shared" si="2"/>
        <v>724976.66402299993</v>
      </c>
    </row>
    <row r="32" spans="1:26" x14ac:dyDescent="0.2">
      <c r="A32" t="s">
        <v>5</v>
      </c>
      <c r="B32" s="31">
        <v>0</v>
      </c>
      <c r="C32" s="31">
        <v>0</v>
      </c>
      <c r="D32" s="31">
        <v>0</v>
      </c>
      <c r="E32" s="31">
        <v>0</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2">
        <f t="shared" si="2"/>
        <v>0</v>
      </c>
    </row>
    <row r="33" spans="1:26" x14ac:dyDescent="0.2">
      <c r="A33" t="s">
        <v>6</v>
      </c>
      <c r="B33" s="31">
        <v>0</v>
      </c>
      <c r="C33" s="31">
        <v>1288.6345440000002</v>
      </c>
      <c r="D33" s="31">
        <v>512.66812700000003</v>
      </c>
      <c r="E33" s="31">
        <v>0</v>
      </c>
      <c r="F33" s="31">
        <v>7.8186790000000022</v>
      </c>
      <c r="G33" s="31">
        <v>17.523063</v>
      </c>
      <c r="H33" s="31">
        <v>410.20066499999996</v>
      </c>
      <c r="I33" s="31">
        <v>0</v>
      </c>
      <c r="J33" s="31">
        <v>792.33569699999998</v>
      </c>
      <c r="K33" s="31">
        <v>1118.8135570000009</v>
      </c>
      <c r="L33" s="31">
        <v>0</v>
      </c>
      <c r="M33" s="31">
        <v>1.7671559999999999</v>
      </c>
      <c r="N33" s="31">
        <v>8.9395929999999986</v>
      </c>
      <c r="O33" s="31">
        <v>769.94956399999955</v>
      </c>
      <c r="P33" s="31">
        <v>337.02195699999999</v>
      </c>
      <c r="Q33" s="31">
        <v>510.50705700000003</v>
      </c>
      <c r="R33" s="31">
        <v>707.52351999999996</v>
      </c>
      <c r="S33" s="31">
        <v>0</v>
      </c>
      <c r="T33" s="31">
        <v>2333.3895009999997</v>
      </c>
      <c r="U33" s="31">
        <v>1549.9282610000002</v>
      </c>
      <c r="V33" s="31">
        <v>488.44848100000002</v>
      </c>
      <c r="W33" s="31">
        <v>572.47523799999999</v>
      </c>
      <c r="X33" s="31">
        <v>3.7386790000000003</v>
      </c>
      <c r="Y33" s="31">
        <v>1466.6484620000001</v>
      </c>
      <c r="Z33" s="2">
        <f t="shared" si="2"/>
        <v>12898.331801</v>
      </c>
    </row>
    <row r="34" spans="1:26" x14ac:dyDescent="0.2">
      <c r="A34" t="s">
        <v>7</v>
      </c>
      <c r="B34" s="31">
        <v>430.40631300000001</v>
      </c>
      <c r="C34" s="31">
        <v>0</v>
      </c>
      <c r="D34" s="31">
        <v>0</v>
      </c>
      <c r="E34" s="31">
        <v>168.691102</v>
      </c>
      <c r="F34" s="31">
        <v>125.390843</v>
      </c>
      <c r="G34" s="31">
        <v>1185.3377989999999</v>
      </c>
      <c r="H34" s="31">
        <v>4260.4648479999996</v>
      </c>
      <c r="I34" s="31">
        <v>396.05840599999999</v>
      </c>
      <c r="J34" s="31">
        <v>3326.2312969999998</v>
      </c>
      <c r="K34" s="31">
        <v>0</v>
      </c>
      <c r="L34" s="31">
        <v>850.73450000000003</v>
      </c>
      <c r="M34" s="31">
        <v>0</v>
      </c>
      <c r="N34" s="31">
        <v>0</v>
      </c>
      <c r="O34" s="31">
        <v>0</v>
      </c>
      <c r="P34" s="31">
        <v>10.387048999999999</v>
      </c>
      <c r="Q34" s="31">
        <v>559.00560099999984</v>
      </c>
      <c r="R34" s="31">
        <v>16960.230378999993</v>
      </c>
      <c r="S34" s="31">
        <v>3391.1055000000001</v>
      </c>
      <c r="T34" s="31">
        <v>5970.4870220000003</v>
      </c>
      <c r="U34" s="31">
        <v>1881.4610479999999</v>
      </c>
      <c r="V34" s="31">
        <v>26.035896000000001</v>
      </c>
      <c r="W34" s="31">
        <v>666.387562</v>
      </c>
      <c r="X34" s="31">
        <v>0</v>
      </c>
      <c r="Y34" s="31">
        <v>170.22021899999999</v>
      </c>
      <c r="Z34" s="2">
        <f t="shared" si="2"/>
        <v>40378.635384000001</v>
      </c>
    </row>
    <row r="35" spans="1:26" x14ac:dyDescent="0.2">
      <c r="A35" t="s">
        <v>8</v>
      </c>
      <c r="B35" s="31">
        <v>0</v>
      </c>
      <c r="C35" s="31">
        <v>0</v>
      </c>
      <c r="D35" s="31">
        <v>0</v>
      </c>
      <c r="E35" s="31">
        <v>0</v>
      </c>
      <c r="F35" s="31">
        <v>0</v>
      </c>
      <c r="G35" s="31">
        <v>0</v>
      </c>
      <c r="H35" s="31">
        <v>0</v>
      </c>
      <c r="I35" s="31">
        <v>0</v>
      </c>
      <c r="J35" s="31">
        <v>0</v>
      </c>
      <c r="K35" s="31">
        <v>0</v>
      </c>
      <c r="L35" s="31">
        <v>0</v>
      </c>
      <c r="M35" s="31">
        <v>0</v>
      </c>
      <c r="N35" s="31">
        <v>0</v>
      </c>
      <c r="O35" s="31">
        <v>0</v>
      </c>
      <c r="P35" s="31">
        <v>72.532875000000004</v>
      </c>
      <c r="Q35" s="31">
        <v>0</v>
      </c>
      <c r="R35" s="31">
        <v>0</v>
      </c>
      <c r="S35" s="31">
        <v>0</v>
      </c>
      <c r="T35" s="31">
        <v>0</v>
      </c>
      <c r="U35" s="31">
        <v>0</v>
      </c>
      <c r="V35" s="31">
        <v>0</v>
      </c>
      <c r="W35" s="31">
        <v>0</v>
      </c>
      <c r="X35" s="31">
        <v>0</v>
      </c>
      <c r="Y35" s="31">
        <v>0</v>
      </c>
      <c r="Z35" s="2">
        <f t="shared" si="2"/>
        <v>72.532875000000004</v>
      </c>
    </row>
    <row r="36" spans="1:26" x14ac:dyDescent="0.2">
      <c r="A36" t="s">
        <v>9</v>
      </c>
      <c r="B36" s="31">
        <v>2035.0525520000001</v>
      </c>
      <c r="C36" s="31">
        <v>67.496686999999994</v>
      </c>
      <c r="D36" s="31">
        <v>9154.3449990000008</v>
      </c>
      <c r="E36" s="31">
        <v>582.77009399999997</v>
      </c>
      <c r="F36" s="31">
        <v>108.876051</v>
      </c>
      <c r="G36" s="31">
        <v>1277.5226870000001</v>
      </c>
      <c r="H36" s="31">
        <v>418.03808100000003</v>
      </c>
      <c r="I36" s="31">
        <v>1294.2653459999999</v>
      </c>
      <c r="J36" s="31">
        <v>460.63234399999999</v>
      </c>
      <c r="K36" s="31">
        <v>5709.6976430000013</v>
      </c>
      <c r="L36" s="31">
        <v>3397.6200629999994</v>
      </c>
      <c r="M36" s="31">
        <v>26879.642636000011</v>
      </c>
      <c r="N36" s="31">
        <v>479.95562200000001</v>
      </c>
      <c r="O36" s="31">
        <v>0</v>
      </c>
      <c r="P36" s="31">
        <v>1967.683644</v>
      </c>
      <c r="Q36" s="31">
        <v>4845.9422379999996</v>
      </c>
      <c r="R36" s="31">
        <v>5764.8803600000001</v>
      </c>
      <c r="S36" s="31">
        <v>13528.625585</v>
      </c>
      <c r="T36" s="31">
        <v>82.167816999999999</v>
      </c>
      <c r="U36" s="31">
        <v>10324.549102000001</v>
      </c>
      <c r="V36" s="31">
        <v>18581.135687999998</v>
      </c>
      <c r="W36" s="31">
        <v>8142.0436869999994</v>
      </c>
      <c r="X36" s="31">
        <v>37225.022978000001</v>
      </c>
      <c r="Y36" s="31">
        <v>60135.041533000011</v>
      </c>
      <c r="Z36" s="2">
        <f t="shared" si="2"/>
        <v>212463.00743700002</v>
      </c>
    </row>
    <row r="37" spans="1:26" x14ac:dyDescent="0.2">
      <c r="A37" t="s">
        <v>10</v>
      </c>
      <c r="B37" s="31">
        <v>844.77937499999996</v>
      </c>
      <c r="C37" s="31">
        <v>1943.2513049999998</v>
      </c>
      <c r="D37" s="31">
        <v>631.22909400000003</v>
      </c>
      <c r="E37" s="31">
        <v>632.162375</v>
      </c>
      <c r="F37" s="31">
        <v>1618.5288790000002</v>
      </c>
      <c r="G37" s="31">
        <v>1518.151752</v>
      </c>
      <c r="H37" s="31">
        <v>510.76822399999998</v>
      </c>
      <c r="I37" s="31">
        <v>2436.4151059999999</v>
      </c>
      <c r="J37" s="31">
        <v>358.777781</v>
      </c>
      <c r="K37" s="31">
        <v>677.2001019999999</v>
      </c>
      <c r="L37" s="31">
        <v>1265.1275620000001</v>
      </c>
      <c r="M37" s="31">
        <v>1290.5604060000001</v>
      </c>
      <c r="N37" s="31">
        <v>640.44185499999992</v>
      </c>
      <c r="O37" s="31">
        <v>1549.4760220000001</v>
      </c>
      <c r="P37" s="31">
        <v>4333.75684</v>
      </c>
      <c r="Q37" s="31">
        <v>4737.1499839999997</v>
      </c>
      <c r="R37" s="31">
        <v>9123.3180499999999</v>
      </c>
      <c r="S37" s="31">
        <v>790.70256300000005</v>
      </c>
      <c r="T37" s="31">
        <v>498.67859399999998</v>
      </c>
      <c r="U37" s="31">
        <v>751.07656299999996</v>
      </c>
      <c r="V37" s="31">
        <v>864.56465700000012</v>
      </c>
      <c r="W37" s="31">
        <v>846.05293699999993</v>
      </c>
      <c r="X37" s="31">
        <v>354.21270400000003</v>
      </c>
      <c r="Y37" s="31">
        <v>0</v>
      </c>
      <c r="Z37" s="2">
        <f t="shared" si="2"/>
        <v>38216.382729999998</v>
      </c>
    </row>
    <row r="38" spans="1:26" x14ac:dyDescent="0.2">
      <c r="A38" t="s">
        <v>11</v>
      </c>
      <c r="B38" s="31">
        <v>45409.856750000006</v>
      </c>
      <c r="C38" s="31">
        <v>173378.12599999999</v>
      </c>
      <c r="D38" s="31">
        <v>0</v>
      </c>
      <c r="E38" s="31">
        <v>0</v>
      </c>
      <c r="F38" s="31">
        <v>14845.602500000001</v>
      </c>
      <c r="G38" s="31">
        <v>17500.374499999998</v>
      </c>
      <c r="H38" s="31">
        <v>17863.031500000001</v>
      </c>
      <c r="I38" s="31">
        <v>14166.0425</v>
      </c>
      <c r="J38" s="31">
        <v>9802.5005000000001</v>
      </c>
      <c r="K38" s="31">
        <v>38030.313000000002</v>
      </c>
      <c r="L38" s="31">
        <v>0</v>
      </c>
      <c r="M38" s="31">
        <v>22002.865999999998</v>
      </c>
      <c r="N38" s="31">
        <v>16635.433499999999</v>
      </c>
      <c r="O38" s="31">
        <v>0</v>
      </c>
      <c r="P38" s="31">
        <v>73769.898000000001</v>
      </c>
      <c r="Q38" s="31">
        <v>42072.883499999996</v>
      </c>
      <c r="R38" s="31">
        <v>158478.60824999996</v>
      </c>
      <c r="S38" s="31">
        <v>115280.71350000001</v>
      </c>
      <c r="T38" s="31">
        <v>9621.6170000000002</v>
      </c>
      <c r="U38" s="31">
        <v>0</v>
      </c>
      <c r="V38" s="31">
        <v>69500.940999999992</v>
      </c>
      <c r="W38" s="31">
        <v>155310.36849999998</v>
      </c>
      <c r="X38" s="31">
        <v>97001.974750000008</v>
      </c>
      <c r="Y38" s="31">
        <v>0</v>
      </c>
      <c r="Z38" s="2">
        <f t="shared" si="2"/>
        <v>1090671.1512499999</v>
      </c>
    </row>
    <row r="39" spans="1:26" x14ac:dyDescent="0.2">
      <c r="A39" t="s">
        <v>12</v>
      </c>
      <c r="B39" s="31">
        <v>52.265219000000002</v>
      </c>
      <c r="C39" s="31">
        <v>0</v>
      </c>
      <c r="D39" s="31">
        <v>0</v>
      </c>
      <c r="E39" s="31">
        <v>0</v>
      </c>
      <c r="F39" s="31">
        <v>958.55687499999999</v>
      </c>
      <c r="G39" s="31">
        <v>400.40637500000003</v>
      </c>
      <c r="H39" s="31">
        <v>0</v>
      </c>
      <c r="I39" s="31">
        <v>0</v>
      </c>
      <c r="J39" s="31">
        <v>0</v>
      </c>
      <c r="K39" s="31">
        <v>2025.0783750000001</v>
      </c>
      <c r="L39" s="31">
        <v>0</v>
      </c>
      <c r="M39" s="31">
        <v>1657.5588130000001</v>
      </c>
      <c r="N39" s="31">
        <v>0</v>
      </c>
      <c r="O39" s="31">
        <v>0</v>
      </c>
      <c r="P39" s="31">
        <v>1482.900813</v>
      </c>
      <c r="Q39" s="31">
        <v>467.14337499999999</v>
      </c>
      <c r="R39" s="31">
        <v>4206.5918750000001</v>
      </c>
      <c r="S39" s="31">
        <v>1151.0630000000001</v>
      </c>
      <c r="T39" s="31">
        <v>3.1509809999999998</v>
      </c>
      <c r="U39" s="31">
        <v>134.65723399999999</v>
      </c>
      <c r="V39" s="31">
        <v>835.61610900000005</v>
      </c>
      <c r="W39" s="31">
        <v>4006.259438</v>
      </c>
      <c r="X39" s="31">
        <v>113.08836700000001</v>
      </c>
      <c r="Y39" s="31">
        <v>0</v>
      </c>
      <c r="Z39" s="2">
        <f t="shared" si="2"/>
        <v>17494.336849000003</v>
      </c>
    </row>
    <row r="40" spans="1:26" x14ac:dyDescent="0.2">
      <c r="A40" t="s">
        <v>13</v>
      </c>
      <c r="B40" s="31">
        <v>164.174578</v>
      </c>
      <c r="C40" s="31">
        <v>200.66900000000001</v>
      </c>
      <c r="D40" s="31">
        <v>0</v>
      </c>
      <c r="E40" s="31">
        <v>681.57987400000002</v>
      </c>
      <c r="F40" s="31">
        <v>0</v>
      </c>
      <c r="G40" s="31">
        <v>0</v>
      </c>
      <c r="H40" s="31">
        <v>0</v>
      </c>
      <c r="I40" s="31">
        <v>0</v>
      </c>
      <c r="J40" s="31">
        <v>0</v>
      </c>
      <c r="K40" s="31">
        <v>461.607328</v>
      </c>
      <c r="L40" s="31">
        <v>0</v>
      </c>
      <c r="M40" s="31">
        <v>0</v>
      </c>
      <c r="N40" s="31">
        <v>0</v>
      </c>
      <c r="O40" s="31">
        <v>0</v>
      </c>
      <c r="P40" s="31">
        <v>49.176932000000008</v>
      </c>
      <c r="Q40" s="31">
        <v>3674.5284010000005</v>
      </c>
      <c r="R40" s="31">
        <v>0</v>
      </c>
      <c r="S40" s="31">
        <v>0</v>
      </c>
      <c r="T40" s="31">
        <v>0</v>
      </c>
      <c r="U40" s="31">
        <v>0</v>
      </c>
      <c r="V40" s="31">
        <v>0</v>
      </c>
      <c r="W40" s="31">
        <v>231.64592199999998</v>
      </c>
      <c r="X40" s="31">
        <v>76.020780000000002</v>
      </c>
      <c r="Y40" s="31">
        <v>0</v>
      </c>
      <c r="Z40" s="2">
        <f t="shared" si="2"/>
        <v>5539.4028150000004</v>
      </c>
    </row>
    <row r="41" spans="1:26" x14ac:dyDescent="0.2">
      <c r="A41" t="s">
        <v>14</v>
      </c>
      <c r="B41" s="31">
        <v>134.64189500000001</v>
      </c>
      <c r="C41" s="31">
        <v>0</v>
      </c>
      <c r="D41" s="31">
        <v>692.43171900000016</v>
      </c>
      <c r="E41" s="31">
        <v>1540.3430079999998</v>
      </c>
      <c r="F41" s="31">
        <v>227.418015</v>
      </c>
      <c r="G41" s="31">
        <v>7765.3725930000001</v>
      </c>
      <c r="H41" s="31">
        <v>3012.0574000000011</v>
      </c>
      <c r="I41" s="31">
        <v>513.11913900000002</v>
      </c>
      <c r="J41" s="31">
        <v>76.121527999999998</v>
      </c>
      <c r="K41" s="31">
        <v>126.75799499999999</v>
      </c>
      <c r="L41" s="31">
        <v>1432.9971939999998</v>
      </c>
      <c r="M41" s="31">
        <v>0</v>
      </c>
      <c r="N41" s="31">
        <v>0</v>
      </c>
      <c r="O41" s="31">
        <v>0</v>
      </c>
      <c r="P41" s="31">
        <v>613.44140899999979</v>
      </c>
      <c r="Q41" s="31">
        <v>794.72637800000007</v>
      </c>
      <c r="R41" s="31">
        <v>10482.938419999999</v>
      </c>
      <c r="S41" s="31">
        <v>863.026431</v>
      </c>
      <c r="T41" s="31">
        <v>309.64580399999988</v>
      </c>
      <c r="U41" s="31">
        <v>999.37246200000016</v>
      </c>
      <c r="V41" s="31">
        <v>1.376398</v>
      </c>
      <c r="W41" s="31">
        <v>759.447631</v>
      </c>
      <c r="X41" s="31">
        <v>0</v>
      </c>
      <c r="Y41" s="31">
        <v>189.92488099999997</v>
      </c>
      <c r="Z41" s="2">
        <f t="shared" si="2"/>
        <v>30535.160299999996</v>
      </c>
    </row>
    <row r="42" spans="1:26" x14ac:dyDescent="0.2">
      <c r="A42" t="s">
        <v>15</v>
      </c>
      <c r="B42" s="31">
        <v>0</v>
      </c>
      <c r="C42" s="31">
        <v>0</v>
      </c>
      <c r="D42" s="31">
        <v>0</v>
      </c>
      <c r="E42" s="31">
        <v>0</v>
      </c>
      <c r="F42" s="31">
        <v>0</v>
      </c>
      <c r="G42" s="31">
        <v>0</v>
      </c>
      <c r="H42" s="31">
        <v>0</v>
      </c>
      <c r="I42" s="31">
        <v>0</v>
      </c>
      <c r="J42" s="31">
        <v>0</v>
      </c>
      <c r="K42" s="31">
        <v>0.37119999999999997</v>
      </c>
      <c r="L42" s="31">
        <v>0</v>
      </c>
      <c r="M42" s="31">
        <v>0</v>
      </c>
      <c r="N42" s="31">
        <v>0</v>
      </c>
      <c r="O42" s="31">
        <v>0.77929999999999999</v>
      </c>
      <c r="P42" s="31">
        <v>7.3000000000000001E-3</v>
      </c>
      <c r="Q42" s="31">
        <v>0</v>
      </c>
      <c r="R42" s="31">
        <v>3.7505959999999998</v>
      </c>
      <c r="S42" s="31">
        <v>0</v>
      </c>
      <c r="T42" s="31">
        <v>0</v>
      </c>
      <c r="U42" s="31">
        <v>0</v>
      </c>
      <c r="V42" s="31">
        <v>0</v>
      </c>
      <c r="W42" s="31">
        <v>0</v>
      </c>
      <c r="X42" s="31">
        <v>0</v>
      </c>
      <c r="Y42" s="31">
        <v>1.8513459999999999</v>
      </c>
      <c r="Z42" s="2">
        <f t="shared" si="2"/>
        <v>6.7597419999999993</v>
      </c>
    </row>
    <row r="43" spans="1:26" x14ac:dyDescent="0.2">
      <c r="A43" t="s">
        <v>16</v>
      </c>
      <c r="B43" s="31">
        <v>0</v>
      </c>
      <c r="C43" s="31">
        <v>0</v>
      </c>
      <c r="D43" s="31">
        <v>0</v>
      </c>
      <c r="E43" s="31">
        <v>0</v>
      </c>
      <c r="F43" s="31">
        <v>0</v>
      </c>
      <c r="G43" s="31">
        <v>0</v>
      </c>
      <c r="H43" s="31">
        <v>0</v>
      </c>
      <c r="I43" s="31">
        <v>0</v>
      </c>
      <c r="J43" s="31">
        <v>0</v>
      </c>
      <c r="K43" s="31">
        <v>0</v>
      </c>
      <c r="L43" s="31">
        <v>0</v>
      </c>
      <c r="M43" s="31">
        <v>0</v>
      </c>
      <c r="N43" s="31">
        <v>0</v>
      </c>
      <c r="O43" s="31">
        <v>64.206132999999994</v>
      </c>
      <c r="P43" s="31">
        <v>0</v>
      </c>
      <c r="Q43" s="31">
        <v>0</v>
      </c>
      <c r="R43" s="31">
        <v>0</v>
      </c>
      <c r="S43" s="31">
        <v>0</v>
      </c>
      <c r="T43" s="31">
        <v>0</v>
      </c>
      <c r="U43" s="31">
        <v>0</v>
      </c>
      <c r="V43" s="31">
        <v>0</v>
      </c>
      <c r="W43" s="31">
        <v>0</v>
      </c>
      <c r="X43" s="31">
        <v>5196.4535499999984</v>
      </c>
      <c r="Y43" s="31">
        <v>0</v>
      </c>
      <c r="Z43" s="2">
        <f t="shared" si="2"/>
        <v>5260.659682999998</v>
      </c>
    </row>
    <row r="44" spans="1:26" x14ac:dyDescent="0.2">
      <c r="A44" t="s">
        <v>17</v>
      </c>
      <c r="B44" s="31">
        <v>546.90417500000001</v>
      </c>
      <c r="C44" s="31">
        <v>0</v>
      </c>
      <c r="D44" s="31">
        <v>0.35452499999999998</v>
      </c>
      <c r="E44" s="31">
        <v>0</v>
      </c>
      <c r="F44" s="31">
        <v>0</v>
      </c>
      <c r="G44" s="31">
        <v>0.29188500000000001</v>
      </c>
      <c r="H44" s="31">
        <v>29.870426999999999</v>
      </c>
      <c r="I44" s="31">
        <v>7.2726559999999996</v>
      </c>
      <c r="J44" s="31">
        <v>270.14300700000001</v>
      </c>
      <c r="K44" s="31">
        <v>60.449477999999992</v>
      </c>
      <c r="L44" s="31">
        <v>0</v>
      </c>
      <c r="M44" s="31">
        <v>0</v>
      </c>
      <c r="N44" s="31">
        <v>0</v>
      </c>
      <c r="O44" s="31">
        <v>855.63911099999996</v>
      </c>
      <c r="P44" s="31">
        <v>2.8380000000000001</v>
      </c>
      <c r="Q44" s="31">
        <v>73.103772000000006</v>
      </c>
      <c r="R44" s="31">
        <v>378.45510100000001</v>
      </c>
      <c r="S44" s="31">
        <v>8.5154999999999994</v>
      </c>
      <c r="T44" s="31">
        <v>1141.4485619999998</v>
      </c>
      <c r="U44" s="31">
        <v>3593.5735109999996</v>
      </c>
      <c r="V44" s="31">
        <v>0</v>
      </c>
      <c r="W44" s="31">
        <v>0</v>
      </c>
      <c r="X44" s="31">
        <v>4.0049999999999999</v>
      </c>
      <c r="Y44" s="31">
        <v>7.3021910000000005</v>
      </c>
      <c r="Z44" s="2">
        <f t="shared" si="2"/>
        <v>6980.1669009999996</v>
      </c>
    </row>
    <row r="45" spans="1:26" x14ac:dyDescent="0.2">
      <c r="A45" t="s">
        <v>18</v>
      </c>
      <c r="B45" s="31">
        <v>544.67881299999999</v>
      </c>
      <c r="C45" s="31">
        <v>0</v>
      </c>
      <c r="D45" s="31">
        <v>0</v>
      </c>
      <c r="E45" s="31">
        <v>0</v>
      </c>
      <c r="F45" s="31">
        <v>0</v>
      </c>
      <c r="G45" s="31">
        <v>0</v>
      </c>
      <c r="H45" s="31">
        <v>399.10799400000002</v>
      </c>
      <c r="I45" s="31">
        <v>493.72761700000001</v>
      </c>
      <c r="J45" s="31">
        <v>0</v>
      </c>
      <c r="K45" s="31">
        <v>263.98925800000001</v>
      </c>
      <c r="L45" s="31">
        <v>0</v>
      </c>
      <c r="M45" s="31">
        <v>0</v>
      </c>
      <c r="N45" s="31">
        <v>0</v>
      </c>
      <c r="O45" s="31">
        <v>0</v>
      </c>
      <c r="P45" s="31">
        <v>145.80475000000001</v>
      </c>
      <c r="Q45" s="31">
        <v>180.46587500000001</v>
      </c>
      <c r="R45" s="31">
        <v>1342.1120470000001</v>
      </c>
      <c r="S45" s="31">
        <v>200.54585900000001</v>
      </c>
      <c r="T45" s="31">
        <v>0</v>
      </c>
      <c r="U45" s="31">
        <v>640.54031299999997</v>
      </c>
      <c r="V45" s="31">
        <v>43.978540999999993</v>
      </c>
      <c r="W45" s="31">
        <v>395.75406199999998</v>
      </c>
      <c r="X45" s="31">
        <v>26.330909000000002</v>
      </c>
      <c r="Y45" s="31">
        <v>0</v>
      </c>
      <c r="Z45" s="2">
        <f t="shared" si="2"/>
        <v>4677.0360380000002</v>
      </c>
    </row>
    <row r="46" spans="1:26" x14ac:dyDescent="0.2">
      <c r="A46" t="s">
        <v>19</v>
      </c>
      <c r="B46" s="31">
        <v>523.98070299999995</v>
      </c>
      <c r="C46" s="31">
        <v>0</v>
      </c>
      <c r="D46" s="31">
        <v>28839.031972999997</v>
      </c>
      <c r="E46" s="31">
        <v>27958.941125000001</v>
      </c>
      <c r="F46" s="31">
        <v>24491.607632999992</v>
      </c>
      <c r="G46" s="31">
        <v>23759.146515999997</v>
      </c>
      <c r="H46" s="31">
        <v>199181.37589199998</v>
      </c>
      <c r="I46" s="31">
        <v>9208.3275840000006</v>
      </c>
      <c r="J46" s="31">
        <v>34770.241263999997</v>
      </c>
      <c r="K46" s="31">
        <v>16113.878085999999</v>
      </c>
      <c r="L46" s="31">
        <v>0</v>
      </c>
      <c r="M46" s="31">
        <v>18560.307732999998</v>
      </c>
      <c r="N46" s="31">
        <v>716.10231299999998</v>
      </c>
      <c r="O46" s="31">
        <v>0</v>
      </c>
      <c r="P46" s="31">
        <v>2132.4205000000002</v>
      </c>
      <c r="Q46" s="31">
        <v>5816.2437169999985</v>
      </c>
      <c r="R46" s="31">
        <v>43322.780298000012</v>
      </c>
      <c r="S46" s="31">
        <v>0</v>
      </c>
      <c r="T46" s="31">
        <v>128855.742468</v>
      </c>
      <c r="U46" s="31">
        <v>142143.38732800004</v>
      </c>
      <c r="V46" s="31">
        <v>68.587132999999994</v>
      </c>
      <c r="W46" s="31">
        <v>8933.3700000000008</v>
      </c>
      <c r="X46" s="31">
        <v>16435.410667</v>
      </c>
      <c r="Y46" s="31">
        <v>1451.273469</v>
      </c>
      <c r="Z46" s="15">
        <f>SUM(B46:Y46)</f>
        <v>733282.15640200011</v>
      </c>
    </row>
    <row r="47" spans="1:26" x14ac:dyDescent="0.2">
      <c r="A47" t="s">
        <v>20</v>
      </c>
      <c r="B47" s="31">
        <v>0</v>
      </c>
      <c r="C47" s="31">
        <v>23.867405999999999</v>
      </c>
      <c r="D47" s="31">
        <v>0</v>
      </c>
      <c r="E47" s="31">
        <v>945.70724599999994</v>
      </c>
      <c r="F47" s="31">
        <v>0</v>
      </c>
      <c r="G47" s="31">
        <v>0</v>
      </c>
      <c r="H47" s="31">
        <v>0</v>
      </c>
      <c r="I47" s="31">
        <v>0</v>
      </c>
      <c r="J47" s="31">
        <v>0</v>
      </c>
      <c r="K47" s="31">
        <v>0</v>
      </c>
      <c r="L47" s="31">
        <v>0</v>
      </c>
      <c r="M47" s="31">
        <v>0</v>
      </c>
      <c r="N47" s="31">
        <v>0</v>
      </c>
      <c r="O47" s="31">
        <v>0</v>
      </c>
      <c r="P47" s="31">
        <v>0</v>
      </c>
      <c r="Q47" s="31">
        <v>0</v>
      </c>
      <c r="R47" s="31">
        <v>0</v>
      </c>
      <c r="S47" s="31">
        <v>0</v>
      </c>
      <c r="T47" s="31">
        <v>0</v>
      </c>
      <c r="U47" s="31">
        <v>0</v>
      </c>
      <c r="V47" s="31">
        <v>0</v>
      </c>
      <c r="W47" s="31">
        <v>0</v>
      </c>
      <c r="X47" s="31">
        <v>0</v>
      </c>
      <c r="Y47" s="31">
        <v>0</v>
      </c>
      <c r="Z47" s="2">
        <f t="shared" si="2"/>
        <v>969.5746519999999</v>
      </c>
    </row>
    <row r="48" spans="1:26" x14ac:dyDescent="0.2">
      <c r="A48" t="s">
        <v>21</v>
      </c>
      <c r="B48" s="31">
        <v>9.5970890000000004</v>
      </c>
      <c r="C48" s="31">
        <v>163.722634</v>
      </c>
      <c r="D48" s="31">
        <v>141.141615</v>
      </c>
      <c r="E48" s="31">
        <v>17.597888000000001</v>
      </c>
      <c r="F48" s="31">
        <v>13.606730000000001</v>
      </c>
      <c r="G48" s="31">
        <v>410.031678</v>
      </c>
      <c r="H48" s="31">
        <v>2.105972</v>
      </c>
      <c r="I48" s="31">
        <v>0.51538700000000004</v>
      </c>
      <c r="J48" s="31">
        <v>60.066288999999998</v>
      </c>
      <c r="K48" s="31">
        <v>36.669753</v>
      </c>
      <c r="L48" s="31">
        <v>3.7103119999999996</v>
      </c>
      <c r="M48" s="31">
        <v>14.770781999999997</v>
      </c>
      <c r="N48" s="31">
        <v>5.0878259999999997</v>
      </c>
      <c r="O48" s="31">
        <v>21.90288</v>
      </c>
      <c r="P48" s="31">
        <v>19.404424000000002</v>
      </c>
      <c r="Q48" s="31">
        <v>39.992149999999995</v>
      </c>
      <c r="R48" s="31">
        <v>83.153237000000004</v>
      </c>
      <c r="S48" s="31">
        <v>606.06597799999997</v>
      </c>
      <c r="T48" s="31">
        <v>0.25534299999999999</v>
      </c>
      <c r="U48" s="31">
        <v>3.2361369999999998</v>
      </c>
      <c r="V48" s="31">
        <v>1.2956920000000001</v>
      </c>
      <c r="W48" s="31">
        <v>1967.2783899999999</v>
      </c>
      <c r="X48" s="31">
        <v>0.31176799999999999</v>
      </c>
      <c r="Y48" s="31">
        <v>36.716129000000002</v>
      </c>
      <c r="Z48" s="2">
        <f t="shared" si="2"/>
        <v>3658.2360829999998</v>
      </c>
    </row>
    <row r="49" spans="1:26" x14ac:dyDescent="0.2">
      <c r="A49" t="s">
        <v>22</v>
      </c>
      <c r="B49" s="31">
        <v>0</v>
      </c>
      <c r="C49" s="31">
        <v>0</v>
      </c>
      <c r="D49" s="31">
        <v>0</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2">
        <f t="shared" si="2"/>
        <v>0</v>
      </c>
    </row>
    <row r="50" spans="1:26" x14ac:dyDescent="0.2">
      <c r="A50" t="s">
        <v>23</v>
      </c>
      <c r="B50" s="31">
        <v>0</v>
      </c>
      <c r="C50" s="31">
        <v>0</v>
      </c>
      <c r="D50" s="31">
        <v>0</v>
      </c>
      <c r="E50" s="31">
        <v>0</v>
      </c>
      <c r="F50" s="31">
        <v>0</v>
      </c>
      <c r="G50" s="31">
        <v>0</v>
      </c>
      <c r="H50" s="31">
        <v>0</v>
      </c>
      <c r="I50" s="31">
        <v>0</v>
      </c>
      <c r="J50" s="31">
        <v>0</v>
      </c>
      <c r="K50" s="31">
        <v>1868.3711249999999</v>
      </c>
      <c r="L50" s="31">
        <v>0</v>
      </c>
      <c r="M50" s="31">
        <v>0</v>
      </c>
      <c r="N50" s="31">
        <v>0</v>
      </c>
      <c r="O50" s="31">
        <v>0</v>
      </c>
      <c r="P50" s="31">
        <v>3986.6950000000002</v>
      </c>
      <c r="Q50" s="31">
        <v>0</v>
      </c>
      <c r="R50" s="31">
        <v>0</v>
      </c>
      <c r="S50" s="31">
        <v>0</v>
      </c>
      <c r="T50" s="31">
        <v>0</v>
      </c>
      <c r="U50" s="31">
        <v>0</v>
      </c>
      <c r="V50" s="31">
        <v>0</v>
      </c>
      <c r="W50" s="31">
        <v>0</v>
      </c>
      <c r="X50" s="31">
        <v>0</v>
      </c>
      <c r="Y50" s="31">
        <v>0</v>
      </c>
      <c r="Z50" s="2">
        <f t="shared" si="2"/>
        <v>5855.0661250000003</v>
      </c>
    </row>
    <row r="51" spans="1:26" x14ac:dyDescent="0.2">
      <c r="A51" t="s">
        <v>24</v>
      </c>
      <c r="B51" s="31">
        <v>0</v>
      </c>
      <c r="C51" s="31">
        <v>0</v>
      </c>
      <c r="D51" s="31">
        <v>0</v>
      </c>
      <c r="E51" s="31">
        <v>0</v>
      </c>
      <c r="F51" s="31">
        <v>0</v>
      </c>
      <c r="G51" s="31">
        <v>0</v>
      </c>
      <c r="H51" s="31">
        <v>0</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2">
        <f t="shared" si="2"/>
        <v>0</v>
      </c>
    </row>
    <row r="52" spans="1:26" x14ac:dyDescent="0.2">
      <c r="A52" t="s">
        <v>25</v>
      </c>
      <c r="B52" s="31">
        <v>0</v>
      </c>
      <c r="C52" s="31">
        <v>0</v>
      </c>
      <c r="D52" s="31">
        <v>0</v>
      </c>
      <c r="E52" s="31">
        <v>0</v>
      </c>
      <c r="F52" s="31">
        <v>0</v>
      </c>
      <c r="G52" s="31">
        <v>0</v>
      </c>
      <c r="H52" s="31">
        <v>0</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2">
        <f t="shared" si="2"/>
        <v>0</v>
      </c>
    </row>
    <row r="53" spans="1:26" x14ac:dyDescent="0.2">
      <c r="A53" t="s">
        <v>26</v>
      </c>
      <c r="B53" s="2">
        <f t="shared" ref="B53:Z53" si="3">SUM(B30:B52)</f>
        <v>83441.139352000013</v>
      </c>
      <c r="C53" s="2">
        <f t="shared" si="3"/>
        <v>246408.60260299998</v>
      </c>
      <c r="D53" s="2">
        <f t="shared" si="3"/>
        <v>39976.578464999999</v>
      </c>
      <c r="E53" s="2">
        <f t="shared" si="3"/>
        <v>48111.020250999994</v>
      </c>
      <c r="F53" s="2">
        <f t="shared" si="3"/>
        <v>83718.470067999995</v>
      </c>
      <c r="G53" s="2">
        <f t="shared" si="3"/>
        <v>60455.087097999989</v>
      </c>
      <c r="H53" s="2">
        <f t="shared" si="3"/>
        <v>237552.18819799996</v>
      </c>
      <c r="I53" s="2">
        <f t="shared" si="3"/>
        <v>48623.494209999997</v>
      </c>
      <c r="J53" s="2">
        <f t="shared" si="3"/>
        <v>50595.980269</v>
      </c>
      <c r="K53" s="2">
        <f t="shared" si="3"/>
        <v>79840.099305000011</v>
      </c>
      <c r="L53" s="2">
        <f t="shared" si="3"/>
        <v>47094.924506000003</v>
      </c>
      <c r="M53" s="2">
        <f t="shared" si="3"/>
        <v>73498.018376000022</v>
      </c>
      <c r="N53" s="2">
        <f t="shared" si="3"/>
        <v>21565.011083999998</v>
      </c>
      <c r="O53" s="2">
        <f t="shared" si="3"/>
        <v>17942.010699999999</v>
      </c>
      <c r="P53" s="2">
        <f t="shared" si="3"/>
        <v>125404.933213</v>
      </c>
      <c r="Q53" s="2">
        <f t="shared" si="3"/>
        <v>85665.448589000021</v>
      </c>
      <c r="R53" s="2">
        <f t="shared" si="3"/>
        <v>411993.73870300001</v>
      </c>
      <c r="S53" s="2">
        <f t="shared" si="3"/>
        <v>251914.616301</v>
      </c>
      <c r="T53" s="2">
        <f t="shared" si="3"/>
        <v>151816.62232599998</v>
      </c>
      <c r="U53" s="2">
        <f t="shared" si="3"/>
        <v>174793.39003100005</v>
      </c>
      <c r="V53" s="2">
        <f t="shared" si="3"/>
        <v>141219.45896899994</v>
      </c>
      <c r="W53" s="2">
        <f t="shared" si="3"/>
        <v>248051.08186599996</v>
      </c>
      <c r="X53" s="2">
        <f t="shared" si="3"/>
        <v>156524.52948600001</v>
      </c>
      <c r="Y53" s="2">
        <f t="shared" si="3"/>
        <v>65382.074238000016</v>
      </c>
      <c r="Z53" s="2">
        <f t="shared" si="3"/>
        <v>2951588.5182070001</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18" t="s">
        <v>80</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15" t="s">
        <v>74</v>
      </c>
      <c r="B56" s="26">
        <v>151885.79534334663</v>
      </c>
      <c r="C56" s="26">
        <v>248360.9782683315</v>
      </c>
      <c r="D56" s="26">
        <v>29189.884842668045</v>
      </c>
      <c r="E56" s="26">
        <v>87336.674838004925</v>
      </c>
      <c r="F56" s="26">
        <v>90453.776610275541</v>
      </c>
      <c r="G56" s="26">
        <v>92797.74350497553</v>
      </c>
      <c r="H56" s="26">
        <v>130562.51030738144</v>
      </c>
      <c r="I56" s="26">
        <v>58354.762397231942</v>
      </c>
      <c r="J56" s="26">
        <v>30371.039725422968</v>
      </c>
      <c r="K56" s="26">
        <v>103801.23724741983</v>
      </c>
      <c r="L56" s="26">
        <v>49496.282849377749</v>
      </c>
      <c r="M56" s="26">
        <v>54828.826238572001</v>
      </c>
      <c r="N56" s="26">
        <v>17607.125300685981</v>
      </c>
      <c r="O56" s="26">
        <v>67615.248527169548</v>
      </c>
      <c r="P56" s="26">
        <v>108188.0614321905</v>
      </c>
      <c r="Q56" s="26">
        <v>135157.17154807772</v>
      </c>
      <c r="R56" s="26">
        <v>480682.40384436102</v>
      </c>
      <c r="S56" s="26">
        <v>259617.40033206675</v>
      </c>
      <c r="T56" s="26">
        <v>76448.489004027811</v>
      </c>
      <c r="U56" s="26">
        <v>154391.03665680968</v>
      </c>
      <c r="V56" s="26">
        <v>162643.33689793915</v>
      </c>
      <c r="W56" s="26">
        <v>244080.07784335967</v>
      </c>
      <c r="X56" s="26">
        <v>122454.39795144665</v>
      </c>
      <c r="Y56" s="26">
        <v>51263.449426630177</v>
      </c>
      <c r="Z56" s="16">
        <f>SUM(B56:Y56)</f>
        <v>3007587.7109377719</v>
      </c>
    </row>
    <row r="57" spans="1:26" x14ac:dyDescent="0.2">
      <c r="A57" s="15" t="s">
        <v>75</v>
      </c>
      <c r="B57" s="32">
        <v>-72.845811999999995</v>
      </c>
      <c r="C57" s="32">
        <v>0</v>
      </c>
      <c r="D57" s="32">
        <v>0</v>
      </c>
      <c r="E57" s="32">
        <v>0</v>
      </c>
      <c r="F57" s="32">
        <v>-1342.3321559999999</v>
      </c>
      <c r="G57" s="32">
        <v>-670.92090599999995</v>
      </c>
      <c r="H57" s="32">
        <v>0</v>
      </c>
      <c r="I57" s="32">
        <v>0</v>
      </c>
      <c r="J57" s="32">
        <v>0</v>
      </c>
      <c r="K57" s="32">
        <v>-2643.0546179999997</v>
      </c>
      <c r="L57" s="32">
        <v>0</v>
      </c>
      <c r="M57" s="32">
        <v>-2160.7668440000002</v>
      </c>
      <c r="N57" s="32">
        <v>0</v>
      </c>
      <c r="O57" s="32">
        <v>0</v>
      </c>
      <c r="P57" s="32">
        <v>-1966.7818589999999</v>
      </c>
      <c r="Q57" s="32">
        <v>-608.30317200000002</v>
      </c>
      <c r="R57" s="32">
        <v>-5667.5379370000001</v>
      </c>
      <c r="S57" s="32">
        <v>-1498.192438</v>
      </c>
      <c r="T57" s="32">
        <v>-4.2699749999999996</v>
      </c>
      <c r="U57" s="32">
        <v>-182.393371</v>
      </c>
      <c r="V57" s="32">
        <v>-1024.796605</v>
      </c>
      <c r="W57" s="32">
        <v>-5064.9185310000003</v>
      </c>
      <c r="X57" s="32">
        <v>-151.725855</v>
      </c>
      <c r="Y57" s="32">
        <v>0</v>
      </c>
      <c r="Z57" s="16">
        <f>SUM(B57:Y57)</f>
        <v>-23058.840078999994</v>
      </c>
    </row>
    <row r="58" spans="1:26" x14ac:dyDescent="0.2">
      <c r="A58" s="15" t="s">
        <v>72</v>
      </c>
      <c r="B58" s="16">
        <f>+B56-B53-B57</f>
        <v>68517.501803346619</v>
      </c>
      <c r="C58" s="16">
        <f t="shared" ref="C58:Z58" si="4">+C56-C53-C57</f>
        <v>1952.3756653315213</v>
      </c>
      <c r="D58" s="16">
        <f t="shared" si="4"/>
        <v>-10786.693622331954</v>
      </c>
      <c r="E58" s="16">
        <f t="shared" si="4"/>
        <v>39225.65458700493</v>
      </c>
      <c r="F58" s="16">
        <f t="shared" si="4"/>
        <v>8077.6386982755466</v>
      </c>
      <c r="G58" s="16">
        <f t="shared" si="4"/>
        <v>33013.57731297554</v>
      </c>
      <c r="H58" s="16">
        <f t="shared" si="4"/>
        <v>-106989.67789061852</v>
      </c>
      <c r="I58" s="16">
        <f t="shared" si="4"/>
        <v>9731.2681872319445</v>
      </c>
      <c r="J58" s="16">
        <f t="shared" si="4"/>
        <v>-20224.940543577031</v>
      </c>
      <c r="K58" s="16">
        <f t="shared" si="4"/>
        <v>26604.192560419822</v>
      </c>
      <c r="L58" s="16">
        <f t="shared" si="4"/>
        <v>2401.3583433777458</v>
      </c>
      <c r="M58" s="16">
        <f t="shared" si="4"/>
        <v>-16508.425293428019</v>
      </c>
      <c r="N58" s="16">
        <f t="shared" si="4"/>
        <v>-3957.8857833140173</v>
      </c>
      <c r="O58" s="16">
        <f t="shared" si="4"/>
        <v>49673.237827169549</v>
      </c>
      <c r="P58" s="16">
        <f t="shared" si="4"/>
        <v>-15250.089921809495</v>
      </c>
      <c r="Q58" s="16">
        <f t="shared" si="4"/>
        <v>50100.026131077699</v>
      </c>
      <c r="R58" s="16">
        <f t="shared" si="4"/>
        <v>74356.20307836101</v>
      </c>
      <c r="S58" s="16">
        <f t="shared" si="4"/>
        <v>9200.9764690667525</v>
      </c>
      <c r="T58" s="16">
        <f t="shared" si="4"/>
        <v>-75363.863346972168</v>
      </c>
      <c r="U58" s="16">
        <f t="shared" si="4"/>
        <v>-20219.960003190368</v>
      </c>
      <c r="V58" s="16">
        <f t="shared" si="4"/>
        <v>22448.674533939211</v>
      </c>
      <c r="W58" s="16">
        <f t="shared" si="4"/>
        <v>1093.9145083597077</v>
      </c>
      <c r="X58" s="16">
        <f t="shared" si="4"/>
        <v>-33918.405679553369</v>
      </c>
      <c r="Y58" s="16">
        <f t="shared" si="4"/>
        <v>-14118.624811369838</v>
      </c>
      <c r="Z58" s="16">
        <f t="shared" si="4"/>
        <v>79058.03280977183</v>
      </c>
    </row>
    <row r="59" spans="1:26" x14ac:dyDescent="0.2">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
      <c r="A60" s="15" t="s">
        <v>83</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
      <c r="A61" s="15" t="s">
        <v>76</v>
      </c>
      <c r="B61" s="21" t="s">
        <v>73</v>
      </c>
      <c r="C61" s="21" t="s">
        <v>73</v>
      </c>
      <c r="D61" s="21" t="s">
        <v>73</v>
      </c>
      <c r="E61" s="21" t="s">
        <v>73</v>
      </c>
      <c r="F61" s="21" t="s">
        <v>73</v>
      </c>
      <c r="G61" s="21" t="s">
        <v>73</v>
      </c>
      <c r="H61" s="21" t="s">
        <v>73</v>
      </c>
      <c r="I61" s="21" t="s">
        <v>73</v>
      </c>
      <c r="J61" s="21" t="s">
        <v>73</v>
      </c>
      <c r="K61" s="22">
        <v>22067.848129999998</v>
      </c>
      <c r="L61" s="21" t="s">
        <v>73</v>
      </c>
      <c r="M61" s="22">
        <v>19437.98</v>
      </c>
      <c r="N61" s="21" t="s">
        <v>73</v>
      </c>
      <c r="O61" s="21" t="s">
        <v>73</v>
      </c>
      <c r="P61" s="21" t="s">
        <v>73</v>
      </c>
      <c r="Q61" s="21" t="s">
        <v>73</v>
      </c>
      <c r="R61" s="21" t="s">
        <v>73</v>
      </c>
      <c r="S61" s="21" t="s">
        <v>73</v>
      </c>
      <c r="T61" s="21" t="s">
        <v>73</v>
      </c>
      <c r="U61" s="21" t="s">
        <v>73</v>
      </c>
      <c r="V61" s="21" t="s">
        <v>73</v>
      </c>
      <c r="W61" s="21" t="s">
        <v>73</v>
      </c>
      <c r="X61" s="22">
        <v>10344.507</v>
      </c>
      <c r="Y61" s="21" t="s">
        <v>73</v>
      </c>
      <c r="Z61" s="17">
        <f>SUM(B61:Y61)</f>
        <v>51850.335129999992</v>
      </c>
    </row>
    <row r="62" spans="1:26" x14ac:dyDescent="0.2">
      <c r="A62" s="15" t="s">
        <v>79</v>
      </c>
      <c r="B62" s="21" t="s">
        <v>73</v>
      </c>
      <c r="C62" s="21" t="s">
        <v>73</v>
      </c>
      <c r="D62" s="21" t="s">
        <v>73</v>
      </c>
      <c r="E62" s="21" t="s">
        <v>73</v>
      </c>
      <c r="F62" s="21" t="s">
        <v>73</v>
      </c>
      <c r="G62" s="21" t="s">
        <v>73</v>
      </c>
      <c r="H62" s="21" t="s">
        <v>73</v>
      </c>
      <c r="I62" s="21" t="s">
        <v>73</v>
      </c>
      <c r="J62" s="21" t="s">
        <v>73</v>
      </c>
      <c r="K62" s="22">
        <v>10752.763000000001</v>
      </c>
      <c r="L62" s="21" t="s">
        <v>73</v>
      </c>
      <c r="M62" s="22" t="s">
        <v>73</v>
      </c>
      <c r="N62" s="21" t="s">
        <v>73</v>
      </c>
      <c r="O62" s="21" t="s">
        <v>73</v>
      </c>
      <c r="P62" s="21" t="s">
        <v>73</v>
      </c>
      <c r="Q62" s="21" t="s">
        <v>73</v>
      </c>
      <c r="R62" s="21" t="s">
        <v>73</v>
      </c>
      <c r="S62" s="21" t="s">
        <v>73</v>
      </c>
      <c r="T62" s="21" t="s">
        <v>73</v>
      </c>
      <c r="U62" s="21" t="s">
        <v>73</v>
      </c>
      <c r="V62" s="21" t="s">
        <v>73</v>
      </c>
      <c r="W62" s="21" t="s">
        <v>73</v>
      </c>
      <c r="X62" s="22" t="s">
        <v>73</v>
      </c>
      <c r="Y62" s="21" t="s">
        <v>73</v>
      </c>
      <c r="Z62" s="17">
        <f>SUM(B62:Y62)</f>
        <v>10752.763000000001</v>
      </c>
    </row>
    <row r="63" spans="1:26" x14ac:dyDescent="0.2">
      <c r="A63" s="15" t="s">
        <v>77</v>
      </c>
      <c r="B63" s="21" t="s">
        <v>73</v>
      </c>
      <c r="C63" s="21" t="s">
        <v>73</v>
      </c>
      <c r="D63" s="21" t="s">
        <v>73</v>
      </c>
      <c r="E63" s="21" t="s">
        <v>73</v>
      </c>
      <c r="F63" s="21" t="s">
        <v>73</v>
      </c>
      <c r="G63" s="21" t="s">
        <v>73</v>
      </c>
      <c r="H63" s="21" t="s">
        <v>73</v>
      </c>
      <c r="I63" s="21" t="s">
        <v>73</v>
      </c>
      <c r="J63" s="21" t="s">
        <v>73</v>
      </c>
      <c r="K63" s="21" t="s">
        <v>73</v>
      </c>
      <c r="L63" s="21" t="s">
        <v>73</v>
      </c>
      <c r="M63" s="21" t="s">
        <v>73</v>
      </c>
      <c r="N63" s="21" t="s">
        <v>73</v>
      </c>
      <c r="O63" s="21" t="s">
        <v>73</v>
      </c>
      <c r="P63" s="21" t="s">
        <v>73</v>
      </c>
      <c r="Q63" s="21" t="s">
        <v>73</v>
      </c>
      <c r="R63" s="21" t="s">
        <v>73</v>
      </c>
      <c r="S63" s="21" t="s">
        <v>73</v>
      </c>
      <c r="T63" s="21" t="s">
        <v>73</v>
      </c>
      <c r="U63" s="22">
        <v>-5211.8999999999996</v>
      </c>
      <c r="V63" s="21" t="s">
        <v>73</v>
      </c>
      <c r="W63" s="21" t="s">
        <v>73</v>
      </c>
      <c r="X63" s="21" t="s">
        <v>73</v>
      </c>
      <c r="Y63" s="21" t="s">
        <v>73</v>
      </c>
      <c r="Z63" s="17">
        <f>SUM(B63:Y63)</f>
        <v>-5211.8999999999996</v>
      </c>
    </row>
    <row r="64" spans="1:26" x14ac:dyDescent="0.2">
      <c r="A64" s="15" t="s">
        <v>78</v>
      </c>
      <c r="B64" s="21" t="s">
        <v>73</v>
      </c>
      <c r="C64" s="21" t="s">
        <v>73</v>
      </c>
      <c r="D64" s="22">
        <v>-4065.0772499999998</v>
      </c>
      <c r="E64" s="21" t="s">
        <v>73</v>
      </c>
      <c r="F64" s="21" t="s">
        <v>73</v>
      </c>
      <c r="G64" s="21" t="s">
        <v>73</v>
      </c>
      <c r="H64" s="21" t="s">
        <v>73</v>
      </c>
      <c r="I64" s="21" t="s">
        <v>73</v>
      </c>
      <c r="J64" s="21" t="s">
        <v>73</v>
      </c>
      <c r="K64" s="21" t="s">
        <v>73</v>
      </c>
      <c r="L64" s="21" t="s">
        <v>73</v>
      </c>
      <c r="M64" s="21" t="s">
        <v>73</v>
      </c>
      <c r="N64" s="21" t="s">
        <v>73</v>
      </c>
      <c r="O64" s="21" t="s">
        <v>73</v>
      </c>
      <c r="P64" s="21" t="s">
        <v>73</v>
      </c>
      <c r="Q64" s="21" t="s">
        <v>73</v>
      </c>
      <c r="R64" s="21" t="s">
        <v>73</v>
      </c>
      <c r="S64" s="21" t="s">
        <v>73</v>
      </c>
      <c r="T64" s="21" t="s">
        <v>73</v>
      </c>
      <c r="U64" s="22">
        <v>-1408.8789999999999</v>
      </c>
      <c r="V64" s="21" t="s">
        <v>73</v>
      </c>
      <c r="W64" s="21" t="s">
        <v>73</v>
      </c>
      <c r="X64" s="21" t="s">
        <v>73</v>
      </c>
      <c r="Y64" s="21" t="s">
        <v>73</v>
      </c>
      <c r="Z64" s="17">
        <f>SUM(B64:Y64)</f>
        <v>-5473.9562499999993</v>
      </c>
    </row>
    <row r="65" spans="1:26" x14ac:dyDescent="0.2">
      <c r="C65" s="2"/>
      <c r="D65" s="2"/>
      <c r="E65" s="2"/>
      <c r="F65" s="2"/>
      <c r="G65" s="2"/>
      <c r="H65" s="2"/>
      <c r="I65" s="2"/>
      <c r="J65" s="2"/>
      <c r="K65" s="2"/>
      <c r="L65" s="2"/>
      <c r="M65" s="2"/>
      <c r="N65" s="2"/>
      <c r="O65" s="2"/>
      <c r="P65" s="2"/>
      <c r="Q65" s="2"/>
      <c r="R65" s="2"/>
      <c r="S65" s="2"/>
      <c r="T65" s="2"/>
      <c r="U65" s="2"/>
      <c r="V65" s="2"/>
      <c r="W65" s="2"/>
      <c r="X65" s="2"/>
      <c r="Y65" s="2"/>
      <c r="Z65" s="19">
        <f>+(Z58-SUM(Z61:Z64))/Z56</f>
        <v>9.0241062068009605E-3</v>
      </c>
    </row>
    <row r="66" spans="1:26" x14ac:dyDescent="0.2">
      <c r="A66" s="4" t="s">
        <v>51</v>
      </c>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B67" s="9" t="s">
        <v>27</v>
      </c>
      <c r="C67" s="9" t="s">
        <v>2</v>
      </c>
      <c r="D67" s="9" t="s">
        <v>28</v>
      </c>
      <c r="E67" s="9" t="s">
        <v>29</v>
      </c>
      <c r="F67" s="9" t="s">
        <v>30</v>
      </c>
      <c r="G67" s="9" t="s">
        <v>31</v>
      </c>
      <c r="H67" s="9" t="s">
        <v>32</v>
      </c>
      <c r="I67" s="9" t="s">
        <v>33</v>
      </c>
      <c r="J67" s="9" t="s">
        <v>34</v>
      </c>
      <c r="K67" s="9" t="s">
        <v>35</v>
      </c>
      <c r="L67" s="9" t="s">
        <v>36</v>
      </c>
      <c r="M67" s="9" t="s">
        <v>37</v>
      </c>
      <c r="N67" s="9" t="s">
        <v>38</v>
      </c>
      <c r="O67" s="9" t="s">
        <v>39</v>
      </c>
      <c r="P67" s="9" t="s">
        <v>40</v>
      </c>
      <c r="Q67" s="9" t="s">
        <v>41</v>
      </c>
      <c r="R67" s="9" t="s">
        <v>42</v>
      </c>
      <c r="S67" s="9" t="s">
        <v>43</v>
      </c>
      <c r="T67" s="9" t="s">
        <v>44</v>
      </c>
      <c r="U67" s="9" t="s">
        <v>45</v>
      </c>
      <c r="V67" s="9" t="s">
        <v>1</v>
      </c>
      <c r="W67" s="9" t="s">
        <v>0</v>
      </c>
      <c r="X67" s="9" t="s">
        <v>46</v>
      </c>
      <c r="Y67" s="9" t="s">
        <v>47</v>
      </c>
      <c r="Z67" s="9" t="s">
        <v>48</v>
      </c>
    </row>
    <row r="68" spans="1:26" x14ac:dyDescent="0.2">
      <c r="A68" t="s">
        <v>3</v>
      </c>
      <c r="B68" s="33">
        <v>0</v>
      </c>
      <c r="C68" s="33">
        <v>5722.1468962499994</v>
      </c>
      <c r="D68" s="33">
        <v>0</v>
      </c>
      <c r="E68" s="33">
        <v>0</v>
      </c>
      <c r="F68" s="33">
        <v>93865.512957187486</v>
      </c>
      <c r="G68" s="33">
        <v>0</v>
      </c>
      <c r="H68" s="33">
        <v>101975.08906660158</v>
      </c>
      <c r="I68" s="33">
        <v>0</v>
      </c>
      <c r="J68" s="33">
        <v>0</v>
      </c>
      <c r="K68" s="33">
        <v>328355.36616406246</v>
      </c>
      <c r="L68" s="33">
        <v>0</v>
      </c>
      <c r="M68" s="33">
        <v>0</v>
      </c>
      <c r="N68" s="33">
        <v>0</v>
      </c>
      <c r="O68" s="33">
        <v>0</v>
      </c>
      <c r="P68" s="33">
        <v>29502.965573124999</v>
      </c>
      <c r="Q68" s="33">
        <v>40744.471783046865</v>
      </c>
      <c r="R68" s="33">
        <v>187287.59757437505</v>
      </c>
      <c r="S68" s="33">
        <v>154418.52226624999</v>
      </c>
      <c r="T68" s="33">
        <v>0</v>
      </c>
      <c r="U68" s="33">
        <v>0</v>
      </c>
      <c r="V68" s="33">
        <v>10928.512963749999</v>
      </c>
      <c r="W68" s="33">
        <v>259089.57915999996</v>
      </c>
      <c r="X68" s="33">
        <v>2092.3905236994933</v>
      </c>
      <c r="Y68" s="33">
        <v>0</v>
      </c>
      <c r="Z68" s="2">
        <f t="shared" ref="Z68:Z90" si="5">SUM(B68:Y68)</f>
        <v>1213982.154928348</v>
      </c>
    </row>
    <row r="69" spans="1:26" x14ac:dyDescent="0.2">
      <c r="A69" t="s">
        <v>4</v>
      </c>
      <c r="B69" s="33">
        <v>1152230.2066249999</v>
      </c>
      <c r="C69" s="33">
        <v>2667300.327</v>
      </c>
      <c r="D69" s="33">
        <v>201.26693800000001</v>
      </c>
      <c r="E69" s="33">
        <v>458461.12863400002</v>
      </c>
      <c r="F69" s="33">
        <v>1262682.5701249999</v>
      </c>
      <c r="G69" s="33">
        <v>203681.45662499996</v>
      </c>
      <c r="H69" s="33">
        <v>336475.005328</v>
      </c>
      <c r="I69" s="33">
        <v>588618.85900000005</v>
      </c>
      <c r="J69" s="33">
        <v>25972.434000000001</v>
      </c>
      <c r="K69" s="33">
        <v>223162.75610900004</v>
      </c>
      <c r="L69" s="33">
        <v>1256775.2540000002</v>
      </c>
      <c r="M69" s="33">
        <v>95298.744628</v>
      </c>
      <c r="N69" s="33">
        <v>96174.76</v>
      </c>
      <c r="O69" s="33">
        <v>426985.68137500004</v>
      </c>
      <c r="P69" s="33">
        <v>1100532.7195000001</v>
      </c>
      <c r="Q69" s="33">
        <v>774796.27800000005</v>
      </c>
      <c r="R69" s="33">
        <v>4593104.4536249982</v>
      </c>
      <c r="S69" s="33">
        <v>3889028.3537499998</v>
      </c>
      <c r="T69" s="33">
        <v>108509.02799999999</v>
      </c>
      <c r="U69" s="33">
        <v>491202.8097499999</v>
      </c>
      <c r="V69" s="33">
        <v>1746647.4610000001</v>
      </c>
      <c r="W69" s="33">
        <v>2229701.702</v>
      </c>
      <c r="X69" s="33">
        <v>3111.9382660000001</v>
      </c>
      <c r="Y69" s="33">
        <v>78024.028749999998</v>
      </c>
      <c r="Z69" s="2">
        <f t="shared" si="5"/>
        <v>23808679.223027993</v>
      </c>
    </row>
    <row r="70" spans="1:26" x14ac:dyDescent="0.2">
      <c r="A70" t="s">
        <v>5</v>
      </c>
      <c r="B70" s="33">
        <v>0</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2">
        <f t="shared" si="5"/>
        <v>0</v>
      </c>
    </row>
    <row r="71" spans="1:26" x14ac:dyDescent="0.2">
      <c r="A71" t="s">
        <v>6</v>
      </c>
      <c r="B71" s="33">
        <v>0</v>
      </c>
      <c r="C71" s="33">
        <v>75981.290240000017</v>
      </c>
      <c r="D71" s="33">
        <v>23893.654741999999</v>
      </c>
      <c r="E71" s="33">
        <v>0</v>
      </c>
      <c r="F71" s="33">
        <v>389.28624600000006</v>
      </c>
      <c r="G71" s="33">
        <v>902.270937</v>
      </c>
      <c r="H71" s="33">
        <v>20817.496266000002</v>
      </c>
      <c r="I71" s="33">
        <v>0</v>
      </c>
      <c r="J71" s="33">
        <v>43138.269758000009</v>
      </c>
      <c r="K71" s="33">
        <v>35409.543046000013</v>
      </c>
      <c r="L71" s="33">
        <v>0</v>
      </c>
      <c r="M71" s="33">
        <v>76.443470000000005</v>
      </c>
      <c r="N71" s="33">
        <v>416.27846599999998</v>
      </c>
      <c r="O71" s="33">
        <v>33374.571332000007</v>
      </c>
      <c r="P71" s="33">
        <v>15683.022850999994</v>
      </c>
      <c r="Q71" s="33">
        <v>24727.576236999997</v>
      </c>
      <c r="R71" s="33">
        <v>32331.58397399999</v>
      </c>
      <c r="S71" s="33">
        <v>0</v>
      </c>
      <c r="T71" s="33">
        <v>124354.80838800002</v>
      </c>
      <c r="U71" s="33">
        <v>85495.308967999983</v>
      </c>
      <c r="V71" s="33">
        <v>29373.208500000001</v>
      </c>
      <c r="W71" s="33">
        <v>42646.609725000002</v>
      </c>
      <c r="X71" s="33">
        <v>236.749348</v>
      </c>
      <c r="Y71" s="33">
        <v>98299.824500000017</v>
      </c>
      <c r="Z71" s="2">
        <f t="shared" si="5"/>
        <v>687547.79699399997</v>
      </c>
    </row>
    <row r="72" spans="1:26" x14ac:dyDescent="0.2">
      <c r="A72" t="s">
        <v>7</v>
      </c>
      <c r="B72" s="33">
        <v>8491.9140000000007</v>
      </c>
      <c r="C72" s="33">
        <v>0</v>
      </c>
      <c r="D72" s="33">
        <v>0</v>
      </c>
      <c r="E72" s="33">
        <v>3829.111222</v>
      </c>
      <c r="F72" s="33">
        <v>4117.4472040000001</v>
      </c>
      <c r="G72" s="33">
        <v>17264.825062</v>
      </c>
      <c r="H72" s="33">
        <v>77074.478770999995</v>
      </c>
      <c r="I72" s="33">
        <v>10839.855</v>
      </c>
      <c r="J72" s="33">
        <v>59407.211052999999</v>
      </c>
      <c r="K72" s="33">
        <v>0</v>
      </c>
      <c r="L72" s="33">
        <v>16584.309000000001</v>
      </c>
      <c r="M72" s="33">
        <v>0</v>
      </c>
      <c r="N72" s="33">
        <v>0</v>
      </c>
      <c r="O72" s="33">
        <v>0</v>
      </c>
      <c r="P72" s="33">
        <v>339.92709000000002</v>
      </c>
      <c r="Q72" s="33">
        <v>20566.042827999998</v>
      </c>
      <c r="R72" s="33">
        <v>283421.66894899996</v>
      </c>
      <c r="S72" s="33">
        <v>108499.432</v>
      </c>
      <c r="T72" s="33">
        <v>110159.72976599999</v>
      </c>
      <c r="U72" s="33">
        <v>40738.963593999993</v>
      </c>
      <c r="V72" s="33">
        <v>634.55931299999997</v>
      </c>
      <c r="W72" s="33">
        <v>15170.549000000001</v>
      </c>
      <c r="X72" s="33">
        <v>0</v>
      </c>
      <c r="Y72" s="33">
        <v>8204.3680000000004</v>
      </c>
      <c r="Z72" s="2">
        <f t="shared" si="5"/>
        <v>785344.39185199991</v>
      </c>
    </row>
    <row r="73" spans="1:26" x14ac:dyDescent="0.2">
      <c r="A73" t="s">
        <v>8</v>
      </c>
      <c r="B73" s="33">
        <v>0</v>
      </c>
      <c r="C73" s="33">
        <v>0</v>
      </c>
      <c r="D73" s="33">
        <v>0</v>
      </c>
      <c r="E73" s="33">
        <v>0</v>
      </c>
      <c r="F73" s="33">
        <v>0</v>
      </c>
      <c r="G73" s="33">
        <v>0</v>
      </c>
      <c r="H73" s="33">
        <v>0</v>
      </c>
      <c r="I73" s="33">
        <v>0</v>
      </c>
      <c r="J73" s="33">
        <v>0</v>
      </c>
      <c r="K73" s="33">
        <v>0</v>
      </c>
      <c r="L73" s="33">
        <v>0</v>
      </c>
      <c r="M73" s="33">
        <v>0</v>
      </c>
      <c r="N73" s="33">
        <v>0</v>
      </c>
      <c r="O73" s="33">
        <v>0</v>
      </c>
      <c r="P73" s="33">
        <v>7.9645429999999999</v>
      </c>
      <c r="Q73" s="33">
        <v>0</v>
      </c>
      <c r="R73" s="33">
        <v>0</v>
      </c>
      <c r="S73" s="33">
        <v>0</v>
      </c>
      <c r="T73" s="33">
        <v>0</v>
      </c>
      <c r="U73" s="33">
        <v>0</v>
      </c>
      <c r="V73" s="33">
        <v>0</v>
      </c>
      <c r="W73" s="33">
        <v>0</v>
      </c>
      <c r="X73" s="33">
        <v>0</v>
      </c>
      <c r="Y73" s="33">
        <v>0</v>
      </c>
      <c r="Z73" s="2">
        <f t="shared" si="5"/>
        <v>7.9645429999999999</v>
      </c>
    </row>
    <row r="74" spans="1:26" x14ac:dyDescent="0.2">
      <c r="A74" t="s">
        <v>9</v>
      </c>
      <c r="B74" s="33">
        <v>0</v>
      </c>
      <c r="C74" s="33">
        <v>0</v>
      </c>
      <c r="D74" s="33">
        <v>0</v>
      </c>
      <c r="E74" s="33">
        <v>0</v>
      </c>
      <c r="F74" s="33">
        <v>0</v>
      </c>
      <c r="G74" s="33">
        <v>0</v>
      </c>
      <c r="H74" s="33">
        <v>0</v>
      </c>
      <c r="I74" s="33">
        <v>0</v>
      </c>
      <c r="J74" s="33">
        <v>0</v>
      </c>
      <c r="K74" s="33">
        <v>0</v>
      </c>
      <c r="L74" s="33">
        <v>0</v>
      </c>
      <c r="M74" s="33">
        <v>0</v>
      </c>
      <c r="N74" s="33">
        <v>0.23699700000000001</v>
      </c>
      <c r="O74" s="33">
        <v>0</v>
      </c>
      <c r="P74" s="33">
        <v>0</v>
      </c>
      <c r="Q74" s="33">
        <v>0</v>
      </c>
      <c r="R74" s="33">
        <v>0</v>
      </c>
      <c r="S74" s="33">
        <v>0</v>
      </c>
      <c r="T74" s="33">
        <v>0</v>
      </c>
      <c r="U74" s="33">
        <v>0</v>
      </c>
      <c r="V74" s="33">
        <v>0</v>
      </c>
      <c r="W74" s="33">
        <v>0</v>
      </c>
      <c r="X74" s="33">
        <v>0</v>
      </c>
      <c r="Y74" s="33">
        <v>0</v>
      </c>
      <c r="Z74" s="2">
        <f t="shared" si="5"/>
        <v>0.23699700000000001</v>
      </c>
    </row>
    <row r="75" spans="1:26" x14ac:dyDescent="0.2">
      <c r="A75" t="s">
        <v>10</v>
      </c>
      <c r="B75" s="33">
        <v>11534.218000000001</v>
      </c>
      <c r="C75" s="33">
        <v>26520.569374999999</v>
      </c>
      <c r="D75" s="33">
        <v>8615.9130000000005</v>
      </c>
      <c r="E75" s="33">
        <v>8628.27</v>
      </c>
      <c r="F75" s="33">
        <v>22092.547843999997</v>
      </c>
      <c r="G75" s="33">
        <v>20720.811249999999</v>
      </c>
      <c r="H75" s="33">
        <v>6970.977594</v>
      </c>
      <c r="I75" s="33">
        <v>33254.325843000006</v>
      </c>
      <c r="J75" s="33">
        <v>4896.6580000000004</v>
      </c>
      <c r="K75" s="33">
        <v>9242.5358589999996</v>
      </c>
      <c r="L75" s="33">
        <v>17267.953500000003</v>
      </c>
      <c r="M75" s="33">
        <v>17613.390205</v>
      </c>
      <c r="N75" s="33">
        <v>8746.2244379999993</v>
      </c>
      <c r="O75" s="33">
        <v>21162.333797999996</v>
      </c>
      <c r="P75" s="33">
        <v>59177.193286000016</v>
      </c>
      <c r="Q75" s="33">
        <v>64693.728873</v>
      </c>
      <c r="R75" s="33">
        <v>124538.98523500001</v>
      </c>
      <c r="S75" s="33">
        <v>10792.388999999999</v>
      </c>
      <c r="T75" s="33">
        <v>6805.7070000000003</v>
      </c>
      <c r="U75" s="33">
        <v>10250.838</v>
      </c>
      <c r="V75" s="33">
        <v>11799.250438999999</v>
      </c>
      <c r="W75" s="33">
        <v>11547.594499999999</v>
      </c>
      <c r="X75" s="33">
        <v>4834.3666240000002</v>
      </c>
      <c r="Y75" s="33">
        <v>0</v>
      </c>
      <c r="Z75" s="2">
        <f t="shared" si="5"/>
        <v>521706.78166300012</v>
      </c>
    </row>
    <row r="76" spans="1:26" x14ac:dyDescent="0.2">
      <c r="A76" t="s">
        <v>11</v>
      </c>
      <c r="B76" s="36">
        <v>444225.53900000005</v>
      </c>
      <c r="C76" s="36">
        <v>1633187.831</v>
      </c>
      <c r="D76" s="36">
        <v>0</v>
      </c>
      <c r="E76" s="36">
        <v>0</v>
      </c>
      <c r="F76" s="36">
        <v>156400.34400000001</v>
      </c>
      <c r="G76" s="36">
        <v>160139.46899999998</v>
      </c>
      <c r="H76" s="36">
        <v>165639.78200000001</v>
      </c>
      <c r="I76" s="36">
        <v>132878.84299999999</v>
      </c>
      <c r="J76" s="36">
        <v>93287.780999999988</v>
      </c>
      <c r="K76" s="36">
        <v>341928.73065609619</v>
      </c>
      <c r="L76" s="36">
        <v>0</v>
      </c>
      <c r="M76" s="36">
        <v>203706.34400000001</v>
      </c>
      <c r="N76" s="36">
        <v>151347.82951689092</v>
      </c>
      <c r="O76" s="36">
        <v>0</v>
      </c>
      <c r="P76" s="36">
        <v>695077.52343835495</v>
      </c>
      <c r="Q76" s="36">
        <v>401673.11841111758</v>
      </c>
      <c r="R76" s="36">
        <v>1485956.0469254514</v>
      </c>
      <c r="S76" s="36">
        <v>1091765.0576448014</v>
      </c>
      <c r="T76" s="36">
        <v>88311.266000000003</v>
      </c>
      <c r="U76" s="36">
        <v>0</v>
      </c>
      <c r="V76" s="36">
        <v>641007.6486777924</v>
      </c>
      <c r="W76" s="36">
        <v>1436331.926726341</v>
      </c>
      <c r="X76" s="36">
        <v>909346.63300000003</v>
      </c>
      <c r="Y76" s="36">
        <v>0</v>
      </c>
      <c r="Z76" s="2">
        <f t="shared" si="5"/>
        <v>10232211.713996844</v>
      </c>
    </row>
    <row r="77" spans="1:26" x14ac:dyDescent="0.2">
      <c r="A77" t="s">
        <v>12</v>
      </c>
      <c r="B77" s="29">
        <v>0</v>
      </c>
      <c r="C77" s="29">
        <v>0</v>
      </c>
      <c r="D77" s="29">
        <v>0</v>
      </c>
      <c r="E77" s="29">
        <v>0</v>
      </c>
      <c r="F77" s="29">
        <v>0</v>
      </c>
      <c r="G77" s="29">
        <v>0</v>
      </c>
      <c r="H77" s="29">
        <v>0</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
        <f t="shared" si="5"/>
        <v>0</v>
      </c>
    </row>
    <row r="78" spans="1:26" x14ac:dyDescent="0.2">
      <c r="A78" t="s">
        <v>13</v>
      </c>
      <c r="B78" s="33">
        <v>0.135215</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2.0444E-2</v>
      </c>
      <c r="X78" s="33">
        <v>0</v>
      </c>
      <c r="Y78" s="33">
        <v>0</v>
      </c>
      <c r="Z78" s="2">
        <f t="shared" si="5"/>
        <v>0.15565899999999999</v>
      </c>
    </row>
    <row r="79" spans="1:26" x14ac:dyDescent="0.2">
      <c r="A79" t="s">
        <v>14</v>
      </c>
      <c r="B79" s="33">
        <v>7338.58</v>
      </c>
      <c r="C79" s="33">
        <v>0</v>
      </c>
      <c r="D79" s="33">
        <v>32450.001468999999</v>
      </c>
      <c r="E79" s="33">
        <v>75842.800530000008</v>
      </c>
      <c r="F79" s="33">
        <v>11597.615006</v>
      </c>
      <c r="G79" s="33">
        <v>416353.54054899997</v>
      </c>
      <c r="H79" s="33">
        <v>156573.9008890001</v>
      </c>
      <c r="I79" s="33">
        <v>25277.56652199999</v>
      </c>
      <c r="J79" s="33">
        <v>3859.4826389999998</v>
      </c>
      <c r="K79" s="33">
        <v>4981.181501</v>
      </c>
      <c r="L79" s="33">
        <v>74943.522860000012</v>
      </c>
      <c r="M79" s="33">
        <v>0</v>
      </c>
      <c r="N79" s="33">
        <v>0</v>
      </c>
      <c r="O79" s="33">
        <v>0</v>
      </c>
      <c r="P79" s="33">
        <v>28540.68066899999</v>
      </c>
      <c r="Q79" s="33">
        <v>42809.449694000003</v>
      </c>
      <c r="R79" s="33">
        <v>491002.62831099989</v>
      </c>
      <c r="S79" s="33">
        <v>43461.979250000004</v>
      </c>
      <c r="T79" s="33">
        <v>15358.580702999998</v>
      </c>
      <c r="U79" s="33">
        <v>52820.833992</v>
      </c>
      <c r="V79" s="33">
        <v>82.608296999999993</v>
      </c>
      <c r="W79" s="33">
        <v>54258.448499999991</v>
      </c>
      <c r="X79" s="33">
        <v>0</v>
      </c>
      <c r="Y79" s="33">
        <v>15721.903375000002</v>
      </c>
      <c r="Z79" s="2">
        <f t="shared" si="5"/>
        <v>1553275.3047560002</v>
      </c>
    </row>
    <row r="80" spans="1:26" x14ac:dyDescent="0.2">
      <c r="A80" t="s">
        <v>15</v>
      </c>
      <c r="B80" s="33">
        <v>0</v>
      </c>
      <c r="C80" s="33">
        <v>0</v>
      </c>
      <c r="D80" s="33">
        <v>0</v>
      </c>
      <c r="E80" s="33">
        <v>0</v>
      </c>
      <c r="F80" s="33">
        <v>0</v>
      </c>
      <c r="G80" s="33">
        <v>0</v>
      </c>
      <c r="H80" s="33">
        <v>0</v>
      </c>
      <c r="I80" s="33">
        <v>0</v>
      </c>
      <c r="J80" s="33">
        <v>0</v>
      </c>
      <c r="K80" s="33">
        <v>130.88593</v>
      </c>
      <c r="L80" s="33">
        <v>0</v>
      </c>
      <c r="M80" s="33">
        <v>0</v>
      </c>
      <c r="N80" s="33">
        <v>0</v>
      </c>
      <c r="O80" s="33">
        <v>262.26612299999994</v>
      </c>
      <c r="P80" s="33">
        <v>1.897526</v>
      </c>
      <c r="Q80" s="33">
        <v>0</v>
      </c>
      <c r="R80" s="33">
        <v>1807.37</v>
      </c>
      <c r="S80" s="33">
        <v>0</v>
      </c>
      <c r="T80" s="33">
        <v>0</v>
      </c>
      <c r="U80" s="33">
        <v>0</v>
      </c>
      <c r="V80" s="33">
        <v>0</v>
      </c>
      <c r="W80" s="33">
        <v>0</v>
      </c>
      <c r="X80" s="33">
        <v>0</v>
      </c>
      <c r="Y80" s="33">
        <v>557.22799999999995</v>
      </c>
      <c r="Z80" s="2">
        <f t="shared" si="5"/>
        <v>2759.647579</v>
      </c>
    </row>
    <row r="81" spans="1:26" x14ac:dyDescent="0.2">
      <c r="A81" t="s">
        <v>16</v>
      </c>
      <c r="B81" s="29">
        <v>0</v>
      </c>
      <c r="C81" s="29">
        <v>0</v>
      </c>
      <c r="D81" s="29">
        <v>0</v>
      </c>
      <c r="E81" s="29">
        <v>0</v>
      </c>
      <c r="F81" s="29">
        <v>0</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
        <f t="shared" si="5"/>
        <v>0</v>
      </c>
    </row>
    <row r="82" spans="1:26" x14ac:dyDescent="0.2">
      <c r="A82" t="s">
        <v>17</v>
      </c>
      <c r="B82" s="33">
        <v>27261.299625</v>
      </c>
      <c r="C82" s="33">
        <v>0</v>
      </c>
      <c r="D82" s="33">
        <v>21.979914000000001</v>
      </c>
      <c r="E82" s="33">
        <v>0</v>
      </c>
      <c r="F82" s="33">
        <v>0</v>
      </c>
      <c r="G82" s="33">
        <v>18.79552</v>
      </c>
      <c r="H82" s="33">
        <v>1893.111535</v>
      </c>
      <c r="I82" s="33">
        <v>373.025172</v>
      </c>
      <c r="J82" s="33">
        <v>15753.542562000001</v>
      </c>
      <c r="K82" s="33">
        <v>2912.8969080000002</v>
      </c>
      <c r="L82" s="33">
        <v>0</v>
      </c>
      <c r="M82" s="33">
        <v>0</v>
      </c>
      <c r="N82" s="33">
        <v>0</v>
      </c>
      <c r="O82" s="33">
        <v>35844.110250000005</v>
      </c>
      <c r="P82" s="33">
        <v>154.63737499999999</v>
      </c>
      <c r="Q82" s="33">
        <v>4328.7885510000006</v>
      </c>
      <c r="R82" s="33">
        <v>21772.195438000002</v>
      </c>
      <c r="S82" s="33">
        <v>551.70862499999998</v>
      </c>
      <c r="T82" s="33">
        <v>61222.387399999992</v>
      </c>
      <c r="U82" s="33">
        <v>190957.16038300001</v>
      </c>
      <c r="V82" s="33">
        <v>0</v>
      </c>
      <c r="W82" s="33">
        <v>0</v>
      </c>
      <c r="X82" s="33">
        <v>196.33668</v>
      </c>
      <c r="Y82" s="33">
        <v>552.34968700000002</v>
      </c>
      <c r="Z82" s="2">
        <f t="shared" si="5"/>
        <v>363814.32562500006</v>
      </c>
    </row>
    <row r="83" spans="1:26" x14ac:dyDescent="0.2">
      <c r="A83" t="s">
        <v>18</v>
      </c>
      <c r="B83" s="33">
        <v>43971.207675000005</v>
      </c>
      <c r="C83" s="33">
        <v>0</v>
      </c>
      <c r="D83" s="33">
        <v>0</v>
      </c>
      <c r="E83" s="33">
        <v>0</v>
      </c>
      <c r="F83" s="33">
        <v>0</v>
      </c>
      <c r="G83" s="33">
        <v>0</v>
      </c>
      <c r="H83" s="33">
        <v>29489.054320312505</v>
      </c>
      <c r="I83" s="33">
        <v>42282.922492968748</v>
      </c>
      <c r="J83" s="33">
        <v>0</v>
      </c>
      <c r="K83" s="33">
        <v>20268.460650000001</v>
      </c>
      <c r="L83" s="33">
        <v>0</v>
      </c>
      <c r="M83" s="33">
        <v>0</v>
      </c>
      <c r="N83" s="33">
        <v>0</v>
      </c>
      <c r="O83" s="33">
        <v>0</v>
      </c>
      <c r="P83" s="33">
        <v>11766.3657375</v>
      </c>
      <c r="Q83" s="33">
        <v>12755.979965625002</v>
      </c>
      <c r="R83" s="33">
        <v>105139.91006250001</v>
      </c>
      <c r="S83" s="33">
        <v>16721.676599999999</v>
      </c>
      <c r="T83" s="33">
        <v>0</v>
      </c>
      <c r="U83" s="33">
        <v>51728.403375000002</v>
      </c>
      <c r="V83" s="33">
        <v>3408.5662945312497</v>
      </c>
      <c r="W83" s="33">
        <v>31714.3662</v>
      </c>
      <c r="X83" s="33">
        <v>1937.5508065063477</v>
      </c>
      <c r="Y83" s="33">
        <v>0</v>
      </c>
      <c r="Z83" s="2">
        <f t="shared" si="5"/>
        <v>371184.46417994384</v>
      </c>
    </row>
    <row r="84" spans="1:26" x14ac:dyDescent="0.2">
      <c r="A84" t="s">
        <v>19</v>
      </c>
      <c r="B84" s="29">
        <v>0</v>
      </c>
      <c r="C84" s="29">
        <v>0</v>
      </c>
      <c r="D84" s="29">
        <v>0</v>
      </c>
      <c r="E84" s="29">
        <v>0</v>
      </c>
      <c r="F84" s="29">
        <v>0</v>
      </c>
      <c r="G84" s="29">
        <v>0</v>
      </c>
      <c r="H84" s="29">
        <v>0</v>
      </c>
      <c r="I84" s="29">
        <v>0</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
        <f t="shared" si="5"/>
        <v>0</v>
      </c>
    </row>
    <row r="85" spans="1:26" x14ac:dyDescent="0.2">
      <c r="A85" t="s">
        <v>20</v>
      </c>
      <c r="B85" s="33">
        <v>0</v>
      </c>
      <c r="C85" s="33">
        <v>872.76387499999998</v>
      </c>
      <c r="D85" s="33">
        <v>0</v>
      </c>
      <c r="E85" s="33">
        <v>10806.428061999999</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2">
        <f t="shared" si="5"/>
        <v>11679.191937</v>
      </c>
    </row>
    <row r="86" spans="1:26" x14ac:dyDescent="0.2">
      <c r="A86" t="s">
        <v>21</v>
      </c>
      <c r="B86" s="29">
        <v>0</v>
      </c>
      <c r="C86" s="29">
        <v>0</v>
      </c>
      <c r="D86" s="29">
        <v>0</v>
      </c>
      <c r="E86" s="29">
        <v>0</v>
      </c>
      <c r="F86" s="29">
        <v>0</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
        <f t="shared" ref="Z86" si="6">SUM(B86:Y86)</f>
        <v>0</v>
      </c>
    </row>
    <row r="87" spans="1:26" x14ac:dyDescent="0.2">
      <c r="A87" t="s">
        <v>22</v>
      </c>
      <c r="B87" s="33">
        <v>0</v>
      </c>
      <c r="C87" s="33">
        <v>0</v>
      </c>
      <c r="D87" s="33">
        <v>0</v>
      </c>
      <c r="E87" s="33">
        <v>0</v>
      </c>
      <c r="F87" s="33">
        <v>0</v>
      </c>
      <c r="G87" s="33">
        <v>0</v>
      </c>
      <c r="H87" s="33">
        <v>0</v>
      </c>
      <c r="I87" s="33">
        <v>0</v>
      </c>
      <c r="J87" s="33">
        <v>0</v>
      </c>
      <c r="K87" s="33">
        <v>0</v>
      </c>
      <c r="L87" s="33">
        <v>0</v>
      </c>
      <c r="M87" s="33">
        <v>0</v>
      </c>
      <c r="N87" s="33">
        <v>0</v>
      </c>
      <c r="O87" s="33">
        <v>0</v>
      </c>
      <c r="P87" s="33">
        <v>0</v>
      </c>
      <c r="Q87" s="33">
        <v>0</v>
      </c>
      <c r="R87" s="33">
        <v>0</v>
      </c>
      <c r="S87" s="33">
        <v>0</v>
      </c>
      <c r="T87" s="33">
        <v>0</v>
      </c>
      <c r="U87" s="33">
        <v>0</v>
      </c>
      <c r="V87" s="33">
        <v>0</v>
      </c>
      <c r="W87" s="33">
        <v>0</v>
      </c>
      <c r="X87" s="33">
        <v>0</v>
      </c>
      <c r="Y87" s="33">
        <v>0</v>
      </c>
      <c r="Z87" s="2">
        <f t="shared" si="5"/>
        <v>0</v>
      </c>
    </row>
    <row r="88" spans="1:26" x14ac:dyDescent="0.2">
      <c r="A88" t="s">
        <v>23</v>
      </c>
      <c r="B88" s="33">
        <v>0</v>
      </c>
      <c r="C88" s="33">
        <v>0</v>
      </c>
      <c r="D88" s="33">
        <v>0</v>
      </c>
      <c r="E88" s="33">
        <v>0</v>
      </c>
      <c r="F88" s="33">
        <v>0</v>
      </c>
      <c r="G88" s="33">
        <v>0</v>
      </c>
      <c r="H88" s="33">
        <v>0</v>
      </c>
      <c r="I88" s="33">
        <v>0</v>
      </c>
      <c r="J88" s="33">
        <v>0</v>
      </c>
      <c r="K88" s="33">
        <v>0</v>
      </c>
      <c r="L88" s="33">
        <v>0</v>
      </c>
      <c r="M88" s="33">
        <v>0</v>
      </c>
      <c r="N88" s="33">
        <v>0</v>
      </c>
      <c r="O88" s="33">
        <v>0</v>
      </c>
      <c r="P88" s="33">
        <v>75.798346000000009</v>
      </c>
      <c r="Q88" s="33">
        <v>0</v>
      </c>
      <c r="R88" s="33">
        <v>0</v>
      </c>
      <c r="S88" s="33">
        <v>0</v>
      </c>
      <c r="T88" s="33">
        <v>0</v>
      </c>
      <c r="U88" s="33">
        <v>0</v>
      </c>
      <c r="V88" s="33">
        <v>0</v>
      </c>
      <c r="W88" s="33">
        <v>0</v>
      </c>
      <c r="X88" s="33">
        <v>0</v>
      </c>
      <c r="Y88" s="33">
        <v>0</v>
      </c>
      <c r="Z88" s="2">
        <f t="shared" si="5"/>
        <v>75.798346000000009</v>
      </c>
    </row>
    <row r="89" spans="1:26" x14ac:dyDescent="0.2">
      <c r="A89" t="s">
        <v>24</v>
      </c>
      <c r="B89" s="33">
        <v>0</v>
      </c>
      <c r="C89" s="33">
        <v>0</v>
      </c>
      <c r="D89" s="33">
        <v>0</v>
      </c>
      <c r="E89" s="33">
        <v>0</v>
      </c>
      <c r="F89" s="33">
        <v>0</v>
      </c>
      <c r="G89" s="33">
        <v>0</v>
      </c>
      <c r="H89" s="33">
        <v>0</v>
      </c>
      <c r="I89" s="33">
        <v>0</v>
      </c>
      <c r="J89" s="33">
        <v>0</v>
      </c>
      <c r="K89" s="33">
        <v>0</v>
      </c>
      <c r="L89" s="33">
        <v>0</v>
      </c>
      <c r="M89" s="33">
        <v>0</v>
      </c>
      <c r="N89" s="33">
        <v>0</v>
      </c>
      <c r="O89" s="33">
        <v>0</v>
      </c>
      <c r="P89" s="33">
        <v>0</v>
      </c>
      <c r="Q89" s="33">
        <v>0</v>
      </c>
      <c r="R89" s="33">
        <v>0</v>
      </c>
      <c r="S89" s="33">
        <v>0</v>
      </c>
      <c r="T89" s="33">
        <v>0</v>
      </c>
      <c r="U89" s="33">
        <v>0</v>
      </c>
      <c r="V89" s="33">
        <v>0</v>
      </c>
      <c r="W89" s="33">
        <v>0</v>
      </c>
      <c r="X89" s="33">
        <v>0</v>
      </c>
      <c r="Y89" s="33">
        <v>0</v>
      </c>
      <c r="Z89" s="2">
        <f t="shared" si="5"/>
        <v>0</v>
      </c>
    </row>
    <row r="90" spans="1:26" x14ac:dyDescent="0.2">
      <c r="A90" t="s">
        <v>25</v>
      </c>
      <c r="B90" s="33">
        <v>0</v>
      </c>
      <c r="C90" s="33">
        <v>0</v>
      </c>
      <c r="D90" s="33">
        <v>0</v>
      </c>
      <c r="E90" s="33">
        <v>0</v>
      </c>
      <c r="F90" s="33">
        <v>0</v>
      </c>
      <c r="G90" s="33">
        <v>0</v>
      </c>
      <c r="H90" s="33">
        <v>0</v>
      </c>
      <c r="I90" s="33">
        <v>0</v>
      </c>
      <c r="J90" s="33">
        <v>0</v>
      </c>
      <c r="K90" s="33">
        <v>0</v>
      </c>
      <c r="L90" s="33">
        <v>0</v>
      </c>
      <c r="M90" s="33">
        <v>0</v>
      </c>
      <c r="N90" s="33">
        <v>0</v>
      </c>
      <c r="O90" s="33">
        <v>0</v>
      </c>
      <c r="P90" s="33">
        <v>0</v>
      </c>
      <c r="Q90" s="33">
        <v>0</v>
      </c>
      <c r="R90" s="33">
        <v>0</v>
      </c>
      <c r="S90" s="33">
        <v>0</v>
      </c>
      <c r="T90" s="33">
        <v>0</v>
      </c>
      <c r="U90" s="33">
        <v>0</v>
      </c>
      <c r="V90" s="33">
        <v>0</v>
      </c>
      <c r="W90" s="33">
        <v>0</v>
      </c>
      <c r="X90" s="33">
        <v>0</v>
      </c>
      <c r="Y90" s="33">
        <v>0</v>
      </c>
      <c r="Z90" s="2">
        <f t="shared" si="5"/>
        <v>0</v>
      </c>
    </row>
    <row r="91" spans="1:26" x14ac:dyDescent="0.2">
      <c r="A91" t="s">
        <v>50</v>
      </c>
      <c r="B91" s="2">
        <f t="shared" ref="B91:Z91" si="7">SUM(B68:B90)</f>
        <v>1695053.1001400002</v>
      </c>
      <c r="C91" s="2">
        <f t="shared" si="7"/>
        <v>4409584.9283862505</v>
      </c>
      <c r="D91" s="2">
        <f t="shared" si="7"/>
        <v>65182.816062999998</v>
      </c>
      <c r="E91" s="2">
        <f t="shared" si="7"/>
        <v>557567.73844799993</v>
      </c>
      <c r="F91" s="2">
        <f t="shared" si="7"/>
        <v>1551145.3233821876</v>
      </c>
      <c r="G91" s="2">
        <f t="shared" si="7"/>
        <v>819081.16894299991</v>
      </c>
      <c r="H91" s="2">
        <f t="shared" si="7"/>
        <v>896908.89576991415</v>
      </c>
      <c r="I91" s="2">
        <f t="shared" si="7"/>
        <v>833525.39702996879</v>
      </c>
      <c r="J91" s="2">
        <f t="shared" si="7"/>
        <v>246315.37901199999</v>
      </c>
      <c r="K91" s="2">
        <f t="shared" si="7"/>
        <v>966392.35682315868</v>
      </c>
      <c r="L91" s="2">
        <f t="shared" si="7"/>
        <v>1365571.0393600001</v>
      </c>
      <c r="M91" s="2">
        <f t="shared" si="7"/>
        <v>316694.922303</v>
      </c>
      <c r="N91" s="2">
        <f t="shared" si="7"/>
        <v>256685.32941789093</v>
      </c>
      <c r="O91" s="2">
        <f t="shared" si="7"/>
        <v>517628.96287800011</v>
      </c>
      <c r="P91" s="2">
        <f t="shared" si="7"/>
        <v>1940860.6959349799</v>
      </c>
      <c r="Q91" s="2">
        <f t="shared" si="7"/>
        <v>1387095.4343427895</v>
      </c>
      <c r="R91" s="2">
        <f t="shared" si="7"/>
        <v>7326362.4400943248</v>
      </c>
      <c r="S91" s="2">
        <f t="shared" si="7"/>
        <v>5315239.1191360513</v>
      </c>
      <c r="T91" s="2">
        <f t="shared" si="7"/>
        <v>514721.50725700002</v>
      </c>
      <c r="U91" s="2">
        <f t="shared" si="7"/>
        <v>923194.31806199986</v>
      </c>
      <c r="V91" s="2">
        <f t="shared" si="7"/>
        <v>2443881.8154850737</v>
      </c>
      <c r="W91" s="2">
        <f t="shared" si="7"/>
        <v>4080460.7962553408</v>
      </c>
      <c r="X91" s="2">
        <f t="shared" si="7"/>
        <v>921755.96524820582</v>
      </c>
      <c r="Y91" s="2">
        <f t="shared" si="7"/>
        <v>201359.70231200001</v>
      </c>
      <c r="Z91" s="2">
        <f t="shared" si="7"/>
        <v>39552269.152084127</v>
      </c>
    </row>
    <row r="92" spans="1:26" x14ac:dyDescent="0.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4" t="s">
        <v>52</v>
      </c>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B94" s="9" t="s">
        <v>27</v>
      </c>
      <c r="C94" s="9" t="s">
        <v>2</v>
      </c>
      <c r="D94" s="9" t="s">
        <v>28</v>
      </c>
      <c r="E94" s="9" t="s">
        <v>29</v>
      </c>
      <c r="F94" s="9" t="s">
        <v>30</v>
      </c>
      <c r="G94" s="9" t="s">
        <v>31</v>
      </c>
      <c r="H94" s="9" t="s">
        <v>32</v>
      </c>
      <c r="I94" s="9" t="s">
        <v>33</v>
      </c>
      <c r="J94" s="9" t="s">
        <v>34</v>
      </c>
      <c r="K94" s="9" t="s">
        <v>35</v>
      </c>
      <c r="L94" s="9" t="s">
        <v>36</v>
      </c>
      <c r="M94" s="9" t="s">
        <v>37</v>
      </c>
      <c r="N94" s="9" t="s">
        <v>38</v>
      </c>
      <c r="O94" s="9" t="s">
        <v>39</v>
      </c>
      <c r="P94" s="9" t="s">
        <v>40</v>
      </c>
      <c r="Q94" s="9" t="s">
        <v>41</v>
      </c>
      <c r="R94" s="9" t="s">
        <v>42</v>
      </c>
      <c r="S94" s="9" t="s">
        <v>43</v>
      </c>
      <c r="T94" s="9" t="s">
        <v>44</v>
      </c>
      <c r="U94" s="9" t="s">
        <v>45</v>
      </c>
      <c r="V94" s="9" t="s">
        <v>1</v>
      </c>
      <c r="W94" s="9" t="s">
        <v>0</v>
      </c>
      <c r="X94" s="9" t="s">
        <v>46</v>
      </c>
      <c r="Y94" s="9" t="s">
        <v>47</v>
      </c>
      <c r="Z94" s="9" t="s">
        <v>48</v>
      </c>
    </row>
    <row r="95" spans="1:26" x14ac:dyDescent="0.2">
      <c r="A95" t="s">
        <v>3</v>
      </c>
      <c r="B95" s="34">
        <v>0</v>
      </c>
      <c r="C95" s="34">
        <v>466.41803099999998</v>
      </c>
      <c r="D95" s="34">
        <v>0</v>
      </c>
      <c r="E95" s="34">
        <v>0</v>
      </c>
      <c r="F95" s="34">
        <v>7416.5266369999999</v>
      </c>
      <c r="G95" s="34">
        <v>0</v>
      </c>
      <c r="H95" s="34">
        <v>6284.0918960000008</v>
      </c>
      <c r="I95" s="34">
        <v>0</v>
      </c>
      <c r="J95" s="34">
        <v>0</v>
      </c>
      <c r="K95" s="34">
        <v>24205.103351000005</v>
      </c>
      <c r="L95" s="34">
        <v>0</v>
      </c>
      <c r="M95" s="34">
        <v>0</v>
      </c>
      <c r="N95" s="34">
        <v>0</v>
      </c>
      <c r="O95" s="34">
        <v>0</v>
      </c>
      <c r="P95" s="34">
        <v>2096.821203</v>
      </c>
      <c r="Q95" s="34">
        <v>3013.3871760000002</v>
      </c>
      <c r="R95" s="34">
        <v>13410.668608000002</v>
      </c>
      <c r="S95" s="34">
        <v>12154.247313</v>
      </c>
      <c r="T95" s="34">
        <v>0</v>
      </c>
      <c r="U95" s="34">
        <v>0</v>
      </c>
      <c r="V95" s="34">
        <v>833.61362499999996</v>
      </c>
      <c r="W95" s="34">
        <v>18212.771063</v>
      </c>
      <c r="X95" s="34">
        <v>118.60561200000001</v>
      </c>
      <c r="Y95" s="34">
        <v>0</v>
      </c>
      <c r="Z95" s="2">
        <f t="shared" ref="Z95:Z117" si="8">SUM(B95:Y95)</f>
        <v>88212.254514999993</v>
      </c>
    </row>
    <row r="96" spans="1:26" x14ac:dyDescent="0.2">
      <c r="A96" t="s">
        <v>4</v>
      </c>
      <c r="B96" s="34">
        <v>83955.439789999975</v>
      </c>
      <c r="C96" s="34">
        <v>220895.15549300006</v>
      </c>
      <c r="D96" s="34">
        <v>12.763574999999999</v>
      </c>
      <c r="E96" s="34">
        <v>48319.44062500001</v>
      </c>
      <c r="F96" s="34">
        <v>121764.10877300003</v>
      </c>
      <c r="G96" s="34">
        <v>19940.899265</v>
      </c>
      <c r="H96" s="34">
        <v>30746.015035</v>
      </c>
      <c r="I96" s="34">
        <v>62521.911874999998</v>
      </c>
      <c r="J96" s="34">
        <v>1611.79125</v>
      </c>
      <c r="K96" s="34">
        <v>27602.223147999997</v>
      </c>
      <c r="L96" s="34">
        <v>136781.62637499999</v>
      </c>
      <c r="M96" s="34">
        <v>10251.796390999998</v>
      </c>
      <c r="N96" s="34">
        <v>7309.7117500000004</v>
      </c>
      <c r="O96" s="34">
        <v>42687.565968999996</v>
      </c>
      <c r="P96" s="34">
        <v>118865.83587499998</v>
      </c>
      <c r="Q96" s="34">
        <v>55124.388000999999</v>
      </c>
      <c r="R96" s="34">
        <v>520182.584477</v>
      </c>
      <c r="S96" s="34">
        <v>353759.66096899996</v>
      </c>
      <c r="T96" s="34">
        <v>7122.0499689999997</v>
      </c>
      <c r="U96" s="34">
        <v>30319.900390000003</v>
      </c>
      <c r="V96" s="34">
        <v>146954.03575000001</v>
      </c>
      <c r="W96" s="34">
        <v>207389.08600000001</v>
      </c>
      <c r="X96" s="34">
        <v>220.28806800000001</v>
      </c>
      <c r="Y96" s="34">
        <v>6561.6738359999999</v>
      </c>
      <c r="Z96" s="2">
        <f t="shared" si="8"/>
        <v>2260899.9526490006</v>
      </c>
    </row>
    <row r="97" spans="1:26" x14ac:dyDescent="0.2">
      <c r="A97" t="s">
        <v>5</v>
      </c>
      <c r="B97" s="34">
        <v>0</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v>0</v>
      </c>
      <c r="U97" s="34">
        <v>0</v>
      </c>
      <c r="V97" s="34">
        <v>0</v>
      </c>
      <c r="W97" s="34">
        <v>0</v>
      </c>
      <c r="X97" s="34">
        <v>0</v>
      </c>
      <c r="Y97" s="34">
        <v>0</v>
      </c>
      <c r="Z97" s="2">
        <f t="shared" si="8"/>
        <v>0</v>
      </c>
    </row>
    <row r="98" spans="1:26" x14ac:dyDescent="0.2">
      <c r="A98" t="s">
        <v>6</v>
      </c>
      <c r="B98" s="34">
        <v>0</v>
      </c>
      <c r="C98" s="34">
        <v>11789.730818000002</v>
      </c>
      <c r="D98" s="34">
        <v>4921.4835100000009</v>
      </c>
      <c r="E98" s="34">
        <v>0</v>
      </c>
      <c r="F98" s="34">
        <v>64.965437000000009</v>
      </c>
      <c r="G98" s="34">
        <v>145.59876600000001</v>
      </c>
      <c r="H98" s="34">
        <v>3408.3609539999993</v>
      </c>
      <c r="I98" s="34">
        <v>0</v>
      </c>
      <c r="J98" s="34">
        <v>6583.5324369999998</v>
      </c>
      <c r="K98" s="34">
        <v>4336.238583999997</v>
      </c>
      <c r="L98" s="34">
        <v>0</v>
      </c>
      <c r="M98" s="34">
        <v>14.683266</v>
      </c>
      <c r="N98" s="34">
        <v>74.278826000000009</v>
      </c>
      <c r="O98" s="34">
        <v>6397.5112369999997</v>
      </c>
      <c r="P98" s="34">
        <v>2800.3143449999989</v>
      </c>
      <c r="Q98" s="34">
        <v>4540.815016999999</v>
      </c>
      <c r="R98" s="34">
        <v>5878.8484410000019</v>
      </c>
      <c r="S98" s="34">
        <v>0</v>
      </c>
      <c r="T98" s="34">
        <v>19388.156826999999</v>
      </c>
      <c r="U98" s="34">
        <v>12877.704355</v>
      </c>
      <c r="V98" s="34">
        <v>4058.5084680000004</v>
      </c>
      <c r="W98" s="34">
        <v>5576.6482500000002</v>
      </c>
      <c r="X98" s="34">
        <v>34.263373000000001</v>
      </c>
      <c r="Y98" s="34">
        <v>12186.205376</v>
      </c>
      <c r="Z98" s="2">
        <f t="shared" si="8"/>
        <v>105077.84828699999</v>
      </c>
    </row>
    <row r="99" spans="1:26" x14ac:dyDescent="0.2">
      <c r="A99" t="s">
        <v>7</v>
      </c>
      <c r="B99" s="34">
        <v>1828.787875</v>
      </c>
      <c r="C99" s="34">
        <v>0</v>
      </c>
      <c r="D99" s="34">
        <v>0</v>
      </c>
      <c r="E99" s="34">
        <v>2066.2057010000003</v>
      </c>
      <c r="F99" s="34">
        <v>1535.9227489999998</v>
      </c>
      <c r="G99" s="34">
        <v>5870.0049770000005</v>
      </c>
      <c r="H99" s="34">
        <v>21755.659884000001</v>
      </c>
      <c r="I99" s="34">
        <v>1682.8812499999999</v>
      </c>
      <c r="J99" s="34">
        <v>22735.878260000001</v>
      </c>
      <c r="K99" s="34">
        <v>0</v>
      </c>
      <c r="L99" s="34">
        <v>7159.5664999999999</v>
      </c>
      <c r="M99" s="34">
        <v>0</v>
      </c>
      <c r="N99" s="34">
        <v>0</v>
      </c>
      <c r="O99" s="34">
        <v>0</v>
      </c>
      <c r="P99" s="34">
        <v>127.23089499999999</v>
      </c>
      <c r="Q99" s="34">
        <v>6672.1916749999991</v>
      </c>
      <c r="R99" s="34">
        <v>130193.741576</v>
      </c>
      <c r="S99" s="34">
        <v>11630.365</v>
      </c>
      <c r="T99" s="34">
        <v>44438.185536000005</v>
      </c>
      <c r="U99" s="34">
        <v>14057.349120000003</v>
      </c>
      <c r="V99" s="34">
        <v>318.91378099999997</v>
      </c>
      <c r="W99" s="34">
        <v>2831.5304999999998</v>
      </c>
      <c r="X99" s="34">
        <v>0</v>
      </c>
      <c r="Y99" s="34">
        <v>1977.7465</v>
      </c>
      <c r="Z99" s="2">
        <f t="shared" si="8"/>
        <v>276882.16177900002</v>
      </c>
    </row>
    <row r="100" spans="1:26" x14ac:dyDescent="0.2">
      <c r="A100" t="s">
        <v>8</v>
      </c>
      <c r="B100" s="34">
        <v>0</v>
      </c>
      <c r="C100" s="34">
        <v>0</v>
      </c>
      <c r="D100" s="34">
        <v>0</v>
      </c>
      <c r="E100" s="34">
        <v>0</v>
      </c>
      <c r="F100" s="34">
        <v>0</v>
      </c>
      <c r="G100" s="34">
        <v>0</v>
      </c>
      <c r="H100" s="34">
        <v>0</v>
      </c>
      <c r="I100" s="34">
        <v>0</v>
      </c>
      <c r="J100" s="34">
        <v>0</v>
      </c>
      <c r="K100" s="34">
        <v>0</v>
      </c>
      <c r="L100" s="34">
        <v>0</v>
      </c>
      <c r="M100" s="34">
        <v>0</v>
      </c>
      <c r="N100" s="34">
        <v>0</v>
      </c>
      <c r="O100" s="34">
        <v>0</v>
      </c>
      <c r="P100" s="34">
        <v>0</v>
      </c>
      <c r="Q100" s="34">
        <v>0</v>
      </c>
      <c r="R100" s="34">
        <v>0</v>
      </c>
      <c r="S100" s="34">
        <v>0</v>
      </c>
      <c r="T100" s="34">
        <v>0</v>
      </c>
      <c r="U100" s="34">
        <v>0</v>
      </c>
      <c r="V100" s="34">
        <v>0</v>
      </c>
      <c r="W100" s="34">
        <v>0</v>
      </c>
      <c r="X100" s="34">
        <v>0</v>
      </c>
      <c r="Y100" s="34">
        <v>0</v>
      </c>
      <c r="Z100" s="2">
        <f t="shared" si="8"/>
        <v>0</v>
      </c>
    </row>
    <row r="101" spans="1:26" x14ac:dyDescent="0.2">
      <c r="A101" t="s">
        <v>9</v>
      </c>
      <c r="B101" s="34">
        <v>2035.0525520000001</v>
      </c>
      <c r="C101" s="34">
        <v>67.496686999999994</v>
      </c>
      <c r="D101" s="34">
        <v>9154.3449990000008</v>
      </c>
      <c r="E101" s="34">
        <v>582.77009399999997</v>
      </c>
      <c r="F101" s="34">
        <v>108.876051</v>
      </c>
      <c r="G101" s="34">
        <v>1277.5226870000001</v>
      </c>
      <c r="H101" s="34">
        <v>418.03808100000003</v>
      </c>
      <c r="I101" s="34">
        <v>1294.2653459999999</v>
      </c>
      <c r="J101" s="34">
        <v>460.63234399999999</v>
      </c>
      <c r="K101" s="34">
        <v>5709.6976430000013</v>
      </c>
      <c r="L101" s="34">
        <v>3397.6200629999994</v>
      </c>
      <c r="M101" s="34">
        <v>26879.642636000011</v>
      </c>
      <c r="N101" s="34">
        <v>479.95248200000003</v>
      </c>
      <c r="O101" s="34">
        <v>0</v>
      </c>
      <c r="P101" s="34">
        <v>1967.683644</v>
      </c>
      <c r="Q101" s="34">
        <v>4845.9422379999996</v>
      </c>
      <c r="R101" s="34">
        <v>5764.8803600000001</v>
      </c>
      <c r="S101" s="34">
        <v>13528.625585</v>
      </c>
      <c r="T101" s="34">
        <v>82.167816999999999</v>
      </c>
      <c r="U101" s="34">
        <v>10324.549102000001</v>
      </c>
      <c r="V101" s="34">
        <v>18581.135687999998</v>
      </c>
      <c r="W101" s="34">
        <v>8142.0436869999994</v>
      </c>
      <c r="X101" s="34">
        <v>37225.022978000001</v>
      </c>
      <c r="Y101" s="34">
        <v>60135.041533000011</v>
      </c>
      <c r="Z101" s="2">
        <f t="shared" si="8"/>
        <v>212463.00429700001</v>
      </c>
    </row>
    <row r="102" spans="1:26" x14ac:dyDescent="0.2">
      <c r="A102" t="s">
        <v>10</v>
      </c>
      <c r="B102" s="34">
        <v>0</v>
      </c>
      <c r="C102" s="34">
        <v>0</v>
      </c>
      <c r="D102" s="34">
        <v>0</v>
      </c>
      <c r="E102" s="34">
        <v>0</v>
      </c>
      <c r="F102" s="34">
        <v>0</v>
      </c>
      <c r="G102" s="34">
        <v>0</v>
      </c>
      <c r="H102" s="34">
        <v>0</v>
      </c>
      <c r="I102" s="34">
        <v>0</v>
      </c>
      <c r="J102" s="34">
        <v>0</v>
      </c>
      <c r="K102" s="34">
        <v>0</v>
      </c>
      <c r="L102" s="34">
        <v>0</v>
      </c>
      <c r="M102" s="34">
        <v>0</v>
      </c>
      <c r="N102" s="34">
        <v>0</v>
      </c>
      <c r="O102" s="34">
        <v>0</v>
      </c>
      <c r="P102" s="34">
        <v>0</v>
      </c>
      <c r="Q102" s="34">
        <v>0</v>
      </c>
      <c r="R102" s="34">
        <v>0</v>
      </c>
      <c r="S102" s="34">
        <v>0</v>
      </c>
      <c r="T102" s="34">
        <v>0</v>
      </c>
      <c r="U102" s="34">
        <v>0</v>
      </c>
      <c r="V102" s="34">
        <v>0</v>
      </c>
      <c r="W102" s="34">
        <v>0</v>
      </c>
      <c r="X102" s="34">
        <v>0</v>
      </c>
      <c r="Y102" s="34">
        <v>0</v>
      </c>
      <c r="Z102" s="2">
        <f t="shared" si="8"/>
        <v>0</v>
      </c>
    </row>
    <row r="103" spans="1:26" x14ac:dyDescent="0.2">
      <c r="A103" t="s">
        <v>11</v>
      </c>
      <c r="B103" s="34">
        <v>107366.37089999999</v>
      </c>
      <c r="C103" s="34">
        <v>366255.02200000006</v>
      </c>
      <c r="D103" s="34">
        <v>0</v>
      </c>
      <c r="E103" s="34">
        <v>0</v>
      </c>
      <c r="F103" s="34">
        <v>35243.392200000002</v>
      </c>
      <c r="G103" s="34">
        <v>41543.746899999998</v>
      </c>
      <c r="H103" s="34">
        <v>39183.559399999998</v>
      </c>
      <c r="I103" s="34">
        <v>30430.769500000002</v>
      </c>
      <c r="J103" s="34">
        <v>23268.323399999997</v>
      </c>
      <c r="K103" s="34">
        <v>90273.732099999994</v>
      </c>
      <c r="L103" s="34">
        <v>0</v>
      </c>
      <c r="M103" s="34">
        <v>48653.883599999994</v>
      </c>
      <c r="N103" s="34">
        <v>39488.995300000002</v>
      </c>
      <c r="O103" s="34">
        <v>0</v>
      </c>
      <c r="P103" s="34">
        <v>172021.3751</v>
      </c>
      <c r="Q103" s="34">
        <v>99799.842200000014</v>
      </c>
      <c r="R103" s="34">
        <v>373124.58930000005</v>
      </c>
      <c r="S103" s="34">
        <v>250872.43930000003</v>
      </c>
      <c r="T103" s="34">
        <v>22841.628099999998</v>
      </c>
      <c r="U103" s="34">
        <v>0</v>
      </c>
      <c r="V103" s="34">
        <v>160595.2836</v>
      </c>
      <c r="W103" s="34">
        <v>347424.23829999991</v>
      </c>
      <c r="X103" s="34">
        <v>230281.02659999998</v>
      </c>
      <c r="Y103" s="34">
        <v>0</v>
      </c>
      <c r="Z103" s="2">
        <f t="shared" si="8"/>
        <v>2478668.2178000002</v>
      </c>
    </row>
    <row r="104" spans="1:26" x14ac:dyDescent="0.2">
      <c r="A104" t="s">
        <v>12</v>
      </c>
      <c r="B104" s="34">
        <v>0</v>
      </c>
      <c r="C104" s="34">
        <v>0</v>
      </c>
      <c r="D104" s="34">
        <v>0</v>
      </c>
      <c r="E104" s="34">
        <v>0</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0</v>
      </c>
      <c r="Z104" s="2">
        <f t="shared" si="8"/>
        <v>0</v>
      </c>
    </row>
    <row r="105" spans="1:26" x14ac:dyDescent="0.2">
      <c r="A105" t="s">
        <v>13</v>
      </c>
      <c r="B105" s="34">
        <v>0</v>
      </c>
      <c r="C105" s="34">
        <v>0</v>
      </c>
      <c r="D105" s="34">
        <v>0</v>
      </c>
      <c r="E105" s="34">
        <v>191.17518699999999</v>
      </c>
      <c r="F105" s="34">
        <v>0</v>
      </c>
      <c r="G105" s="34">
        <v>0</v>
      </c>
      <c r="H105" s="34">
        <v>0</v>
      </c>
      <c r="I105" s="34">
        <v>0</v>
      </c>
      <c r="J105" s="34">
        <v>0</v>
      </c>
      <c r="K105" s="34">
        <v>0</v>
      </c>
      <c r="L105" s="34">
        <v>0</v>
      </c>
      <c r="M105" s="34">
        <v>0</v>
      </c>
      <c r="N105" s="34">
        <v>0</v>
      </c>
      <c r="O105" s="34">
        <v>0</v>
      </c>
      <c r="P105" s="34">
        <v>0</v>
      </c>
      <c r="Q105" s="34">
        <v>0</v>
      </c>
      <c r="R105" s="34">
        <v>0</v>
      </c>
      <c r="S105" s="34">
        <v>0</v>
      </c>
      <c r="T105" s="34">
        <v>0</v>
      </c>
      <c r="U105" s="34">
        <v>0</v>
      </c>
      <c r="V105" s="34">
        <v>0</v>
      </c>
      <c r="W105" s="34">
        <v>193.108024</v>
      </c>
      <c r="X105" s="34">
        <v>0</v>
      </c>
      <c r="Y105" s="34">
        <v>0</v>
      </c>
      <c r="Z105" s="2">
        <f t="shared" si="8"/>
        <v>384.28321099999999</v>
      </c>
    </row>
    <row r="106" spans="1:26" x14ac:dyDescent="0.2">
      <c r="A106" t="s">
        <v>14</v>
      </c>
      <c r="B106" s="34">
        <v>1118.7437190000001</v>
      </c>
      <c r="C106" s="34">
        <v>0</v>
      </c>
      <c r="D106" s="34">
        <v>5753.464567</v>
      </c>
      <c r="E106" s="34">
        <v>12798.663559000001</v>
      </c>
      <c r="F106" s="34">
        <v>1889.6176270000003</v>
      </c>
      <c r="G106" s="34">
        <v>64514.840378999987</v>
      </c>
      <c r="H106" s="34">
        <v>25027.085573000004</v>
      </c>
      <c r="I106" s="34">
        <v>4263.4982330000003</v>
      </c>
      <c r="J106" s="34">
        <v>632.49361399999998</v>
      </c>
      <c r="K106" s="34">
        <v>1053.2332329999999</v>
      </c>
      <c r="L106" s="34">
        <v>11906.751076</v>
      </c>
      <c r="M106" s="34">
        <v>0</v>
      </c>
      <c r="N106" s="34">
        <v>0</v>
      </c>
      <c r="O106" s="34">
        <v>0</v>
      </c>
      <c r="P106" s="34">
        <v>5433.427394999997</v>
      </c>
      <c r="Q106" s="34">
        <v>6668.715811</v>
      </c>
      <c r="R106" s="34">
        <v>88189.699353000018</v>
      </c>
      <c r="S106" s="34">
        <v>7986.1948360000006</v>
      </c>
      <c r="T106" s="34">
        <v>2572.8749020000018</v>
      </c>
      <c r="U106" s="34">
        <v>8303.7782239999997</v>
      </c>
      <c r="V106" s="34">
        <v>11.436482</v>
      </c>
      <c r="W106" s="34">
        <v>6310.2119839999996</v>
      </c>
      <c r="X106" s="34">
        <v>0</v>
      </c>
      <c r="Y106" s="34">
        <v>1578.0638240000001</v>
      </c>
      <c r="Z106" s="2">
        <f t="shared" si="8"/>
        <v>256012.79439100003</v>
      </c>
    </row>
    <row r="107" spans="1:26" x14ac:dyDescent="0.2">
      <c r="A107" t="s">
        <v>15</v>
      </c>
      <c r="B107" s="34">
        <v>0</v>
      </c>
      <c r="C107" s="34">
        <v>0</v>
      </c>
      <c r="D107" s="34">
        <v>0</v>
      </c>
      <c r="E107" s="34">
        <v>0</v>
      </c>
      <c r="F107" s="34">
        <v>0</v>
      </c>
      <c r="G107" s="34">
        <v>0</v>
      </c>
      <c r="H107" s="34">
        <v>0</v>
      </c>
      <c r="I107" s="34">
        <v>0</v>
      </c>
      <c r="J107" s="34">
        <v>0</v>
      </c>
      <c r="K107" s="34">
        <v>3.0843050000000001</v>
      </c>
      <c r="L107" s="34">
        <v>0</v>
      </c>
      <c r="M107" s="34">
        <v>0</v>
      </c>
      <c r="N107" s="34">
        <v>0</v>
      </c>
      <c r="O107" s="34">
        <v>6.4752039999999997</v>
      </c>
      <c r="P107" s="34">
        <v>7.2095000000000006E-2</v>
      </c>
      <c r="Q107" s="34">
        <v>0</v>
      </c>
      <c r="R107" s="34">
        <v>31.163768000000001</v>
      </c>
      <c r="S107" s="34">
        <v>0</v>
      </c>
      <c r="T107" s="34">
        <v>0</v>
      </c>
      <c r="U107" s="34">
        <v>0</v>
      </c>
      <c r="V107" s="34">
        <v>0</v>
      </c>
      <c r="W107" s="34">
        <v>0</v>
      </c>
      <c r="X107" s="34">
        <v>0</v>
      </c>
      <c r="Y107" s="34">
        <v>15.382835</v>
      </c>
      <c r="Z107" s="2">
        <f t="shared" si="8"/>
        <v>56.178207</v>
      </c>
    </row>
    <row r="108" spans="1:26" x14ac:dyDescent="0.2">
      <c r="A108" t="s">
        <v>16</v>
      </c>
      <c r="B108" s="34">
        <v>0</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2">
        <f t="shared" si="8"/>
        <v>0</v>
      </c>
    </row>
    <row r="109" spans="1:26" x14ac:dyDescent="0.2">
      <c r="A109" t="s">
        <v>17</v>
      </c>
      <c r="B109" s="34">
        <v>1298.3502979999998</v>
      </c>
      <c r="C109" s="34">
        <v>0</v>
      </c>
      <c r="D109" s="34">
        <v>0.84164099999999997</v>
      </c>
      <c r="E109" s="34">
        <v>0</v>
      </c>
      <c r="F109" s="34">
        <v>0</v>
      </c>
      <c r="G109" s="34">
        <v>0.69293499999999997</v>
      </c>
      <c r="H109" s="34">
        <v>70.912441000000001</v>
      </c>
      <c r="I109" s="34">
        <v>17.265415000000001</v>
      </c>
      <c r="J109" s="34">
        <v>640.99954699999989</v>
      </c>
      <c r="K109" s="34">
        <v>143.50703799999999</v>
      </c>
      <c r="L109" s="34">
        <v>0</v>
      </c>
      <c r="M109" s="34">
        <v>0</v>
      </c>
      <c r="N109" s="34">
        <v>0</v>
      </c>
      <c r="O109" s="34">
        <v>2031.291618</v>
      </c>
      <c r="P109" s="34">
        <v>6.7374159999999996</v>
      </c>
      <c r="Q109" s="34">
        <v>173.549982</v>
      </c>
      <c r="R109" s="34">
        <v>1396.5294759999999</v>
      </c>
      <c r="S109" s="34">
        <v>20.215918000000002</v>
      </c>
      <c r="T109" s="34">
        <v>2709.8043310000003</v>
      </c>
      <c r="U109" s="34">
        <v>8531.149429000001</v>
      </c>
      <c r="V109" s="34">
        <v>0</v>
      </c>
      <c r="W109" s="34">
        <v>0</v>
      </c>
      <c r="X109" s="34">
        <v>29.331718000000002</v>
      </c>
      <c r="Y109" s="34">
        <v>17.335377000000001</v>
      </c>
      <c r="Z109" s="2">
        <f t="shared" si="8"/>
        <v>17088.514580000003</v>
      </c>
    </row>
    <row r="110" spans="1:26" x14ac:dyDescent="0.2">
      <c r="A110" t="s">
        <v>18</v>
      </c>
      <c r="B110" s="34">
        <v>2721.8485000000001</v>
      </c>
      <c r="C110" s="34">
        <v>0</v>
      </c>
      <c r="D110" s="34">
        <v>0</v>
      </c>
      <c r="E110" s="34">
        <v>0</v>
      </c>
      <c r="F110" s="34">
        <v>0</v>
      </c>
      <c r="G110" s="34">
        <v>0</v>
      </c>
      <c r="H110" s="34">
        <v>947.47773300000006</v>
      </c>
      <c r="I110" s="34">
        <v>1172.0924370000002</v>
      </c>
      <c r="J110" s="34">
        <v>0</v>
      </c>
      <c r="K110" s="34">
        <v>626.72092199999997</v>
      </c>
      <c r="L110" s="34">
        <v>0</v>
      </c>
      <c r="M110" s="34">
        <v>0</v>
      </c>
      <c r="N110" s="34">
        <v>0</v>
      </c>
      <c r="O110" s="34">
        <v>0</v>
      </c>
      <c r="P110" s="34">
        <v>346.12975</v>
      </c>
      <c r="Q110" s="34">
        <v>428.46392100000003</v>
      </c>
      <c r="R110" s="34">
        <v>5142.5519370000002</v>
      </c>
      <c r="S110" s="34">
        <v>476.08416399999999</v>
      </c>
      <c r="T110" s="34">
        <v>0</v>
      </c>
      <c r="U110" s="34">
        <v>3200.723</v>
      </c>
      <c r="V110" s="34">
        <v>104.408428</v>
      </c>
      <c r="W110" s="34">
        <v>939.47056299999997</v>
      </c>
      <c r="X110" s="34">
        <v>59.373112000000006</v>
      </c>
      <c r="Y110" s="34">
        <v>0</v>
      </c>
      <c r="Z110" s="2">
        <f t="shared" si="8"/>
        <v>16165.344467000003</v>
      </c>
    </row>
    <row r="111" spans="1:26" x14ac:dyDescent="0.2">
      <c r="A111" t="s">
        <v>19</v>
      </c>
      <c r="B111" s="34">
        <v>523.98070299999995</v>
      </c>
      <c r="C111" s="34">
        <v>0</v>
      </c>
      <c r="D111" s="34">
        <v>28838.498269999996</v>
      </c>
      <c r="E111" s="34">
        <v>27958.941125000001</v>
      </c>
      <c r="F111" s="34">
        <v>24491.607632999992</v>
      </c>
      <c r="G111" s="34">
        <v>23522.554157000002</v>
      </c>
      <c r="H111" s="34">
        <v>199087.94851699998</v>
      </c>
      <c r="I111" s="34">
        <v>9208.309475</v>
      </c>
      <c r="J111" s="34">
        <v>34770.036514000007</v>
      </c>
      <c r="K111" s="34">
        <v>16111.130960999999</v>
      </c>
      <c r="L111" s="34">
        <v>0</v>
      </c>
      <c r="M111" s="34">
        <v>18505.994854999997</v>
      </c>
      <c r="N111" s="34">
        <v>716.06437500000004</v>
      </c>
      <c r="O111" s="34">
        <v>0</v>
      </c>
      <c r="P111" s="34">
        <v>2132.2619999999997</v>
      </c>
      <c r="Q111" s="34">
        <v>5814.7601370000011</v>
      </c>
      <c r="R111" s="34">
        <v>43322.286634000004</v>
      </c>
      <c r="S111" s="34">
        <v>0</v>
      </c>
      <c r="T111" s="34">
        <v>128855.742468</v>
      </c>
      <c r="U111" s="34">
        <v>142143.37646900004</v>
      </c>
      <c r="V111" s="34">
        <v>68.587132999999994</v>
      </c>
      <c r="W111" s="34">
        <v>8933.0879999999997</v>
      </c>
      <c r="X111" s="34">
        <v>16348.533116999999</v>
      </c>
      <c r="Y111" s="34">
        <v>1451.273469</v>
      </c>
      <c r="Z111" s="2">
        <f t="shared" si="8"/>
        <v>732804.97601200012</v>
      </c>
    </row>
    <row r="112" spans="1:26" x14ac:dyDescent="0.2">
      <c r="A112" t="s">
        <v>20</v>
      </c>
      <c r="B112" s="34">
        <v>0</v>
      </c>
      <c r="C112" s="34">
        <v>164.04085900000001</v>
      </c>
      <c r="D112" s="34">
        <v>0</v>
      </c>
      <c r="E112" s="34">
        <v>6499.8387189999994</v>
      </c>
      <c r="F112" s="34">
        <v>0</v>
      </c>
      <c r="G112" s="34">
        <v>0</v>
      </c>
      <c r="H112" s="34">
        <v>0</v>
      </c>
      <c r="I112" s="34">
        <v>0</v>
      </c>
      <c r="J112" s="34">
        <v>0</v>
      </c>
      <c r="K112" s="34">
        <v>0</v>
      </c>
      <c r="L112" s="34">
        <v>0</v>
      </c>
      <c r="M112" s="34">
        <v>0</v>
      </c>
      <c r="N112" s="34">
        <v>0</v>
      </c>
      <c r="O112" s="34">
        <v>0</v>
      </c>
      <c r="P112" s="34">
        <v>0</v>
      </c>
      <c r="Q112" s="34">
        <v>0</v>
      </c>
      <c r="R112" s="34">
        <v>0</v>
      </c>
      <c r="S112" s="34">
        <v>0</v>
      </c>
      <c r="T112" s="34">
        <v>0</v>
      </c>
      <c r="U112" s="34">
        <v>0</v>
      </c>
      <c r="V112" s="34">
        <v>0</v>
      </c>
      <c r="W112" s="34">
        <v>0</v>
      </c>
      <c r="X112" s="34">
        <v>0</v>
      </c>
      <c r="Y112" s="34">
        <v>0</v>
      </c>
      <c r="Z112" s="2">
        <f t="shared" si="8"/>
        <v>6663.8795779999991</v>
      </c>
    </row>
    <row r="113" spans="1:27" x14ac:dyDescent="0.2">
      <c r="A113" t="s">
        <v>21</v>
      </c>
      <c r="B113" s="34">
        <v>0</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2">
        <f t="shared" si="8"/>
        <v>0</v>
      </c>
    </row>
    <row r="114" spans="1:27" x14ac:dyDescent="0.2">
      <c r="A114" t="s">
        <v>22</v>
      </c>
      <c r="B114" s="34">
        <v>0</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2">
        <f t="shared" si="8"/>
        <v>0</v>
      </c>
    </row>
    <row r="115" spans="1:27" x14ac:dyDescent="0.2">
      <c r="A115" t="s">
        <v>23</v>
      </c>
      <c r="B115" s="34">
        <v>0</v>
      </c>
      <c r="C115" s="34">
        <v>0</v>
      </c>
      <c r="D115" s="34">
        <v>0</v>
      </c>
      <c r="E115" s="34">
        <v>0</v>
      </c>
      <c r="F115" s="34">
        <v>0</v>
      </c>
      <c r="G115" s="34">
        <v>0</v>
      </c>
      <c r="H115" s="34">
        <v>0</v>
      </c>
      <c r="I115" s="34">
        <v>0</v>
      </c>
      <c r="J115" s="34">
        <v>0</v>
      </c>
      <c r="K115" s="34">
        <v>1868.3711249999999</v>
      </c>
      <c r="L115" s="34">
        <v>0</v>
      </c>
      <c r="M115" s="34">
        <v>0</v>
      </c>
      <c r="N115" s="34">
        <v>0</v>
      </c>
      <c r="O115" s="34">
        <v>0</v>
      </c>
      <c r="P115" s="34">
        <v>3985.7481250000001</v>
      </c>
      <c r="Q115" s="34">
        <v>0</v>
      </c>
      <c r="R115" s="34">
        <v>0</v>
      </c>
      <c r="S115" s="34">
        <v>0</v>
      </c>
      <c r="T115" s="34">
        <v>0</v>
      </c>
      <c r="U115" s="34">
        <v>0</v>
      </c>
      <c r="V115" s="34">
        <v>0</v>
      </c>
      <c r="W115" s="34">
        <v>0</v>
      </c>
      <c r="X115" s="34">
        <v>0</v>
      </c>
      <c r="Y115" s="34">
        <v>0</v>
      </c>
      <c r="Z115" s="2">
        <f t="shared" si="8"/>
        <v>5854.1192499999997</v>
      </c>
    </row>
    <row r="116" spans="1:27" x14ac:dyDescent="0.2">
      <c r="A116" t="s">
        <v>24</v>
      </c>
      <c r="B116" s="34">
        <v>0</v>
      </c>
      <c r="C116" s="34">
        <v>0</v>
      </c>
      <c r="D116" s="34">
        <v>0</v>
      </c>
      <c r="E116" s="34">
        <v>0</v>
      </c>
      <c r="F116" s="34">
        <v>0</v>
      </c>
      <c r="G116" s="34">
        <v>0</v>
      </c>
      <c r="H116" s="34">
        <v>0</v>
      </c>
      <c r="I116" s="34">
        <v>0</v>
      </c>
      <c r="J116" s="34">
        <v>0</v>
      </c>
      <c r="K116" s="34">
        <v>0</v>
      </c>
      <c r="L116" s="34">
        <v>0</v>
      </c>
      <c r="M116" s="34">
        <v>0</v>
      </c>
      <c r="N116" s="34">
        <v>0</v>
      </c>
      <c r="O116" s="34">
        <v>0</v>
      </c>
      <c r="P116" s="34">
        <v>0</v>
      </c>
      <c r="Q116" s="34">
        <v>0</v>
      </c>
      <c r="R116" s="34">
        <v>0</v>
      </c>
      <c r="S116" s="34">
        <v>0</v>
      </c>
      <c r="T116" s="34">
        <v>0</v>
      </c>
      <c r="U116" s="34">
        <v>0</v>
      </c>
      <c r="V116" s="34">
        <v>0</v>
      </c>
      <c r="W116" s="34">
        <v>0</v>
      </c>
      <c r="X116" s="34">
        <v>0</v>
      </c>
      <c r="Y116" s="34">
        <v>0</v>
      </c>
      <c r="Z116" s="2">
        <f t="shared" si="8"/>
        <v>0</v>
      </c>
    </row>
    <row r="117" spans="1:27" x14ac:dyDescent="0.2">
      <c r="A117" t="s">
        <v>25</v>
      </c>
      <c r="B117" s="34">
        <v>0</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2">
        <f t="shared" si="8"/>
        <v>0</v>
      </c>
    </row>
    <row r="118" spans="1:27" x14ac:dyDescent="0.2">
      <c r="A118" t="s">
        <v>50</v>
      </c>
      <c r="B118" s="2">
        <f t="shared" ref="B118:Z118" si="9">SUM(B95:B117)</f>
        <v>200848.57433699997</v>
      </c>
      <c r="C118" s="2">
        <f t="shared" si="9"/>
        <v>599637.86388800002</v>
      </c>
      <c r="D118" s="2">
        <f t="shared" si="9"/>
        <v>48681.396561999994</v>
      </c>
      <c r="E118" s="2">
        <f t="shared" si="9"/>
        <v>98417.035010000021</v>
      </c>
      <c r="F118" s="2">
        <f t="shared" si="9"/>
        <v>192515.01710700005</v>
      </c>
      <c r="G118" s="2">
        <f t="shared" si="9"/>
        <v>156815.86006599999</v>
      </c>
      <c r="H118" s="2">
        <f t="shared" si="9"/>
        <v>326929.14951399999</v>
      </c>
      <c r="I118" s="2">
        <f t="shared" si="9"/>
        <v>110590.993531</v>
      </c>
      <c r="J118" s="2">
        <f t="shared" si="9"/>
        <v>90703.687365999998</v>
      </c>
      <c r="K118" s="2">
        <f t="shared" si="9"/>
        <v>171933.04241000002</v>
      </c>
      <c r="L118" s="2">
        <f t="shared" si="9"/>
        <v>159245.564014</v>
      </c>
      <c r="M118" s="2">
        <f t="shared" si="9"/>
        <v>104306.00074799999</v>
      </c>
      <c r="N118" s="2">
        <f t="shared" si="9"/>
        <v>48069.002733000001</v>
      </c>
      <c r="O118" s="2">
        <f t="shared" si="9"/>
        <v>51122.844028</v>
      </c>
      <c r="P118" s="2">
        <f t="shared" si="9"/>
        <v>309783.637843</v>
      </c>
      <c r="Q118" s="2">
        <f t="shared" si="9"/>
        <v>187082.05615799999</v>
      </c>
      <c r="R118" s="2">
        <f t="shared" si="9"/>
        <v>1186637.5439299997</v>
      </c>
      <c r="S118" s="2">
        <f t="shared" si="9"/>
        <v>650427.83308499993</v>
      </c>
      <c r="T118" s="2">
        <f t="shared" si="9"/>
        <v>228010.60995000001</v>
      </c>
      <c r="U118" s="2">
        <f t="shared" si="9"/>
        <v>229758.53008900004</v>
      </c>
      <c r="V118" s="2">
        <f t="shared" si="9"/>
        <v>331525.92295500007</v>
      </c>
      <c r="W118" s="2">
        <f t="shared" si="9"/>
        <v>605952.19637099979</v>
      </c>
      <c r="X118" s="2">
        <f t="shared" si="9"/>
        <v>284316.444578</v>
      </c>
      <c r="Y118" s="2">
        <f t="shared" si="9"/>
        <v>83922.722750000015</v>
      </c>
      <c r="Z118" s="2">
        <f t="shared" si="9"/>
        <v>6457233.529023001</v>
      </c>
    </row>
    <row r="119" spans="1:27"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7" x14ac:dyDescent="0.2">
      <c r="A120" s="4" t="s">
        <v>53</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7" x14ac:dyDescent="0.2">
      <c r="B121" s="9" t="s">
        <v>27</v>
      </c>
      <c r="C121" s="9" t="s">
        <v>2</v>
      </c>
      <c r="D121" s="9" t="s">
        <v>28</v>
      </c>
      <c r="E121" s="9" t="s">
        <v>29</v>
      </c>
      <c r="F121" s="9" t="s">
        <v>30</v>
      </c>
      <c r="G121" s="9" t="s">
        <v>31</v>
      </c>
      <c r="H121" s="9" t="s">
        <v>32</v>
      </c>
      <c r="I121" s="9" t="s">
        <v>33</v>
      </c>
      <c r="J121" s="9" t="s">
        <v>34</v>
      </c>
      <c r="K121" s="9" t="s">
        <v>35</v>
      </c>
      <c r="L121" s="9" t="s">
        <v>36</v>
      </c>
      <c r="M121" s="9" t="s">
        <v>37</v>
      </c>
      <c r="N121" s="9" t="s">
        <v>38</v>
      </c>
      <c r="O121" s="9" t="s">
        <v>39</v>
      </c>
      <c r="P121" s="9" t="s">
        <v>40</v>
      </c>
      <c r="Q121" s="9" t="s">
        <v>41</v>
      </c>
      <c r="R121" s="9" t="s">
        <v>42</v>
      </c>
      <c r="S121" s="9" t="s">
        <v>43</v>
      </c>
      <c r="T121" s="9" t="s">
        <v>44</v>
      </c>
      <c r="U121" s="9" t="s">
        <v>45</v>
      </c>
      <c r="V121" s="9" t="s">
        <v>1</v>
      </c>
      <c r="W121" s="9" t="s">
        <v>0</v>
      </c>
      <c r="X121" s="9" t="s">
        <v>46</v>
      </c>
      <c r="Y121" s="9" t="s">
        <v>47</v>
      </c>
      <c r="Z121" s="9" t="s">
        <v>48</v>
      </c>
    </row>
    <row r="122" spans="1:27" x14ac:dyDescent="0.2">
      <c r="A122" t="s">
        <v>3</v>
      </c>
      <c r="B122" s="35">
        <v>0</v>
      </c>
      <c r="C122" s="35">
        <v>1085796.375</v>
      </c>
      <c r="D122" s="35">
        <v>0</v>
      </c>
      <c r="E122" s="35">
        <v>0</v>
      </c>
      <c r="F122" s="35">
        <v>17811292.78125</v>
      </c>
      <c r="G122" s="35">
        <v>0</v>
      </c>
      <c r="H122" s="35">
        <v>19350111.77734375</v>
      </c>
      <c r="I122" s="35">
        <v>0</v>
      </c>
      <c r="J122" s="35">
        <v>0</v>
      </c>
      <c r="K122" s="35">
        <v>62306521.09375</v>
      </c>
      <c r="L122" s="35">
        <v>0</v>
      </c>
      <c r="M122" s="35">
        <v>0</v>
      </c>
      <c r="N122" s="35">
        <v>0</v>
      </c>
      <c r="O122" s="35">
        <v>0</v>
      </c>
      <c r="P122" s="35">
        <v>5598285.6875</v>
      </c>
      <c r="Q122" s="35">
        <v>7731398.8203125</v>
      </c>
      <c r="R122" s="35">
        <v>35538443.5625</v>
      </c>
      <c r="S122" s="35">
        <v>29301427.375</v>
      </c>
      <c r="T122" s="35">
        <v>0</v>
      </c>
      <c r="U122" s="35">
        <v>0</v>
      </c>
      <c r="V122" s="35">
        <v>2073721.625</v>
      </c>
      <c r="W122" s="35">
        <v>49163108</v>
      </c>
      <c r="X122" s="35">
        <v>320427.3390045166</v>
      </c>
      <c r="Y122" s="35">
        <v>0</v>
      </c>
      <c r="Z122" s="2">
        <f t="shared" ref="Z122:Z144" si="10">SUM(B122:Y122)</f>
        <v>230280534.43666077</v>
      </c>
      <c r="AA122" s="27"/>
    </row>
    <row r="123" spans="1:27" x14ac:dyDescent="0.2">
      <c r="A123" t="s">
        <v>4</v>
      </c>
      <c r="B123" s="35">
        <v>242799080</v>
      </c>
      <c r="C123" s="35">
        <v>452355085.25</v>
      </c>
      <c r="D123" s="35">
        <v>42958.9296875</v>
      </c>
      <c r="E123" s="35">
        <v>101406473.32910156</v>
      </c>
      <c r="F123" s="35">
        <v>283056611.75</v>
      </c>
      <c r="G123" s="35">
        <v>44391314.3125</v>
      </c>
      <c r="H123" s="35">
        <v>71441670.64453125</v>
      </c>
      <c r="I123" s="35">
        <v>133378698.25</v>
      </c>
      <c r="J123" s="35">
        <v>5396156</v>
      </c>
      <c r="K123" s="35">
        <v>54582255.322265625</v>
      </c>
      <c r="L123" s="35">
        <v>246634846</v>
      </c>
      <c r="M123" s="35">
        <v>20766835.008132935</v>
      </c>
      <c r="N123" s="35">
        <v>22253345.5</v>
      </c>
      <c r="O123" s="35">
        <v>101838612.625</v>
      </c>
      <c r="P123" s="35">
        <v>236275990.75</v>
      </c>
      <c r="Q123" s="35">
        <v>165946914.75</v>
      </c>
      <c r="R123" s="35">
        <v>1018999403.78125</v>
      </c>
      <c r="S123" s="35">
        <v>750018936.6875</v>
      </c>
      <c r="T123" s="35">
        <v>22051248.1875</v>
      </c>
      <c r="U123" s="35">
        <v>102874375.75</v>
      </c>
      <c r="V123" s="35">
        <v>343897243.125</v>
      </c>
      <c r="W123" s="35">
        <v>393864872.5</v>
      </c>
      <c r="X123" s="35">
        <v>505033.50390625</v>
      </c>
      <c r="Y123" s="35">
        <v>12103449.1875</v>
      </c>
      <c r="Z123" s="2">
        <f t="shared" si="10"/>
        <v>4826881411.1438751</v>
      </c>
      <c r="AA123" s="27"/>
    </row>
    <row r="124" spans="1:27" x14ac:dyDescent="0.2">
      <c r="A124" t="s">
        <v>5</v>
      </c>
      <c r="B124" s="35">
        <v>0</v>
      </c>
      <c r="C124" s="35">
        <v>0</v>
      </c>
      <c r="D124" s="35">
        <v>0</v>
      </c>
      <c r="E124" s="35">
        <v>0</v>
      </c>
      <c r="F124" s="35">
        <v>0</v>
      </c>
      <c r="G124" s="35">
        <v>0</v>
      </c>
      <c r="H124" s="35">
        <v>0</v>
      </c>
      <c r="I124" s="35">
        <v>0</v>
      </c>
      <c r="J124" s="35">
        <v>0</v>
      </c>
      <c r="K124" s="35">
        <v>0</v>
      </c>
      <c r="L124" s="35">
        <v>0</v>
      </c>
      <c r="M124" s="35">
        <v>0</v>
      </c>
      <c r="N124" s="35">
        <v>0</v>
      </c>
      <c r="O124" s="35">
        <v>0</v>
      </c>
      <c r="P124" s="35">
        <v>0</v>
      </c>
      <c r="Q124" s="35">
        <v>0</v>
      </c>
      <c r="R124" s="35">
        <v>0</v>
      </c>
      <c r="S124" s="35">
        <v>0</v>
      </c>
      <c r="T124" s="35">
        <v>0</v>
      </c>
      <c r="U124" s="35">
        <v>0</v>
      </c>
      <c r="V124" s="35">
        <v>0</v>
      </c>
      <c r="W124" s="35">
        <v>0</v>
      </c>
      <c r="X124" s="35">
        <v>0</v>
      </c>
      <c r="Y124" s="35">
        <v>0</v>
      </c>
      <c r="Z124" s="2">
        <f t="shared" si="10"/>
        <v>0</v>
      </c>
      <c r="AA124" s="27"/>
    </row>
    <row r="125" spans="1:27" x14ac:dyDescent="0.2">
      <c r="A125" t="s">
        <v>6</v>
      </c>
      <c r="B125" s="35">
        <v>0</v>
      </c>
      <c r="C125" s="35">
        <v>13127760.07434082</v>
      </c>
      <c r="D125" s="35">
        <v>5104713.7412109375</v>
      </c>
      <c r="E125" s="35">
        <v>0</v>
      </c>
      <c r="F125" s="35">
        <v>89752.17578125</v>
      </c>
      <c r="G125" s="35">
        <v>202728.5</v>
      </c>
      <c r="H125" s="35">
        <v>4474690.2985839844</v>
      </c>
      <c r="I125" s="35">
        <v>0</v>
      </c>
      <c r="J125" s="35">
        <v>9249502.4765625</v>
      </c>
      <c r="K125" s="35">
        <v>9145507.9871826172</v>
      </c>
      <c r="L125" s="35">
        <v>0</v>
      </c>
      <c r="M125" s="35">
        <v>17255.857437133789</v>
      </c>
      <c r="N125" s="35">
        <v>103039.12585449219</v>
      </c>
      <c r="O125" s="35">
        <v>8730272.5517578125</v>
      </c>
      <c r="P125" s="35">
        <v>3630330.75</v>
      </c>
      <c r="Q125" s="35">
        <v>5642834.8745117187</v>
      </c>
      <c r="R125" s="35">
        <v>7534685.2924804688</v>
      </c>
      <c r="S125" s="35">
        <v>0</v>
      </c>
      <c r="T125" s="35">
        <v>25935285.19921875</v>
      </c>
      <c r="U125" s="35">
        <v>18133028.821289062</v>
      </c>
      <c r="V125" s="35">
        <v>5994899.5</v>
      </c>
      <c r="W125" s="35">
        <v>7877796.9885253906</v>
      </c>
      <c r="X125" s="35">
        <v>39789.8056640625</v>
      </c>
      <c r="Y125" s="35">
        <v>15259244.6875</v>
      </c>
      <c r="Z125" s="2">
        <f t="shared" si="10"/>
        <v>140293118.707901</v>
      </c>
      <c r="AA125" s="27"/>
    </row>
    <row r="126" spans="1:27" x14ac:dyDescent="0.2">
      <c r="A126" t="s">
        <v>7</v>
      </c>
      <c r="B126" s="35">
        <v>3757471.5</v>
      </c>
      <c r="C126" s="35">
        <v>0</v>
      </c>
      <c r="D126" s="35">
        <v>0</v>
      </c>
      <c r="E126" s="35">
        <v>2058615.6086425781</v>
      </c>
      <c r="F126" s="35">
        <v>1680598.6328125</v>
      </c>
      <c r="G126" s="35">
        <v>10594887.640625</v>
      </c>
      <c r="H126" s="35">
        <v>39309600.256835937</v>
      </c>
      <c r="I126" s="35">
        <v>3577490.75</v>
      </c>
      <c r="J126" s="35">
        <v>42743985.37109375</v>
      </c>
      <c r="K126" s="35">
        <v>0</v>
      </c>
      <c r="L126" s="35">
        <v>8592653</v>
      </c>
      <c r="M126" s="35">
        <v>0</v>
      </c>
      <c r="N126" s="35">
        <v>0</v>
      </c>
      <c r="O126" s="35">
        <v>0</v>
      </c>
      <c r="P126" s="35">
        <v>126838.4951171875</v>
      </c>
      <c r="Q126" s="35">
        <v>6442515.3984375</v>
      </c>
      <c r="R126" s="35">
        <v>168981575.63671875</v>
      </c>
      <c r="S126" s="35">
        <v>21019462</v>
      </c>
      <c r="T126" s="35">
        <v>60662637.59765625</v>
      </c>
      <c r="U126" s="35">
        <v>17511626.875</v>
      </c>
      <c r="V126" s="35">
        <v>291078.15625</v>
      </c>
      <c r="W126" s="35">
        <v>5972722.5</v>
      </c>
      <c r="X126" s="35">
        <v>0</v>
      </c>
      <c r="Y126" s="35">
        <v>1791392.875</v>
      </c>
      <c r="Z126" s="2">
        <f t="shared" si="10"/>
        <v>395115152.29418945</v>
      </c>
      <c r="AA126" s="27"/>
    </row>
    <row r="127" spans="1:27" x14ac:dyDescent="0.2">
      <c r="A127" t="s">
        <v>8</v>
      </c>
      <c r="B127" s="35">
        <v>0</v>
      </c>
      <c r="C127" s="35">
        <v>0</v>
      </c>
      <c r="D127" s="35">
        <v>0</v>
      </c>
      <c r="E127" s="35">
        <v>0</v>
      </c>
      <c r="F127" s="35">
        <v>0</v>
      </c>
      <c r="G127" s="35">
        <v>0</v>
      </c>
      <c r="H127" s="35">
        <v>0</v>
      </c>
      <c r="I127" s="35">
        <v>0</v>
      </c>
      <c r="J127" s="35">
        <v>0</v>
      </c>
      <c r="K127" s="35">
        <v>0</v>
      </c>
      <c r="L127" s="35">
        <v>0</v>
      </c>
      <c r="M127" s="35">
        <v>0</v>
      </c>
      <c r="N127" s="35">
        <v>0</v>
      </c>
      <c r="O127" s="35">
        <v>0</v>
      </c>
      <c r="P127" s="35">
        <v>7251.86767578125</v>
      </c>
      <c r="Q127" s="35">
        <v>0</v>
      </c>
      <c r="R127" s="35">
        <v>0</v>
      </c>
      <c r="S127" s="35">
        <v>0</v>
      </c>
      <c r="T127" s="35">
        <v>0</v>
      </c>
      <c r="U127" s="35">
        <v>0</v>
      </c>
      <c r="V127" s="35">
        <v>0</v>
      </c>
      <c r="W127" s="35">
        <v>0</v>
      </c>
      <c r="X127" s="35">
        <v>0</v>
      </c>
      <c r="Y127" s="35">
        <v>0</v>
      </c>
      <c r="Z127" s="2">
        <f t="shared" si="10"/>
        <v>7251.86767578125</v>
      </c>
      <c r="AA127" s="27"/>
    </row>
    <row r="128" spans="1:27" x14ac:dyDescent="0.2">
      <c r="A128" t="s">
        <v>9</v>
      </c>
      <c r="B128" s="35">
        <v>0</v>
      </c>
      <c r="C128" s="35">
        <v>0</v>
      </c>
      <c r="D128" s="35">
        <v>0</v>
      </c>
      <c r="E128" s="35">
        <v>0</v>
      </c>
      <c r="F128" s="35">
        <v>0</v>
      </c>
      <c r="G128" s="35">
        <v>0</v>
      </c>
      <c r="H128" s="35">
        <v>0</v>
      </c>
      <c r="I128" s="35">
        <v>0</v>
      </c>
      <c r="J128" s="35">
        <v>0</v>
      </c>
      <c r="K128" s="35">
        <v>0</v>
      </c>
      <c r="L128" s="35">
        <v>0</v>
      </c>
      <c r="M128" s="35">
        <v>0</v>
      </c>
      <c r="N128" s="35">
        <v>0</v>
      </c>
      <c r="O128" s="35">
        <v>0</v>
      </c>
      <c r="P128" s="35">
        <v>0</v>
      </c>
      <c r="Q128" s="35">
        <v>0</v>
      </c>
      <c r="R128" s="35">
        <v>0</v>
      </c>
      <c r="S128" s="35">
        <v>0</v>
      </c>
      <c r="T128" s="35">
        <v>0</v>
      </c>
      <c r="U128" s="35">
        <v>0</v>
      </c>
      <c r="V128" s="35">
        <v>0</v>
      </c>
      <c r="W128" s="35">
        <v>0</v>
      </c>
      <c r="X128" s="35">
        <v>0</v>
      </c>
      <c r="Y128" s="35">
        <v>0</v>
      </c>
      <c r="Z128" s="2">
        <f t="shared" si="10"/>
        <v>0</v>
      </c>
      <c r="AA128" s="27"/>
    </row>
    <row r="129" spans="1:27" x14ac:dyDescent="0.2">
      <c r="A129" t="s">
        <v>10</v>
      </c>
      <c r="B129" s="35">
        <v>11527714</v>
      </c>
      <c r="C129" s="35">
        <v>26520569.375</v>
      </c>
      <c r="D129" s="35">
        <v>8614870</v>
      </c>
      <c r="E129" s="35">
        <v>8628270</v>
      </c>
      <c r="F129" s="35">
        <v>22089379.84375</v>
      </c>
      <c r="G129" s="35">
        <v>20720811.25</v>
      </c>
      <c r="H129" s="35">
        <v>6970977.59375</v>
      </c>
      <c r="I129" s="35">
        <v>33254325.84375</v>
      </c>
      <c r="J129" s="35">
        <v>4896658</v>
      </c>
      <c r="K129" s="35">
        <v>9242535.859375</v>
      </c>
      <c r="L129" s="35">
        <v>17267953.5</v>
      </c>
      <c r="M129" s="35">
        <v>17613113.484375</v>
      </c>
      <c r="N129" s="35">
        <v>8739843.8125</v>
      </c>
      <c r="O129" s="35">
        <v>21145705.40625</v>
      </c>
      <c r="P129" s="35">
        <v>59139512.30859375</v>
      </c>
      <c r="Q129" s="35">
        <v>64648634.59375</v>
      </c>
      <c r="R129" s="35">
        <v>124508874.39453125</v>
      </c>
      <c r="S129" s="35">
        <v>10792389</v>
      </c>
      <c r="T129" s="35">
        <v>6805707</v>
      </c>
      <c r="U129" s="35">
        <v>10250838</v>
      </c>
      <c r="V129" s="35">
        <v>11799250.4375</v>
      </c>
      <c r="W129" s="35">
        <v>11547594.5</v>
      </c>
      <c r="X129" s="35">
        <v>4834366.625</v>
      </c>
      <c r="Y129" s="35">
        <v>0</v>
      </c>
      <c r="Z129" s="2">
        <f t="shared" si="10"/>
        <v>521559894.828125</v>
      </c>
      <c r="AA129" s="27"/>
    </row>
    <row r="130" spans="1:27" x14ac:dyDescent="0.2">
      <c r="A130" t="s">
        <v>11</v>
      </c>
      <c r="B130" s="35">
        <v>499133490</v>
      </c>
      <c r="C130" s="35">
        <v>1835072968</v>
      </c>
      <c r="D130" s="35">
        <v>0</v>
      </c>
      <c r="E130" s="35">
        <v>0</v>
      </c>
      <c r="F130" s="35">
        <v>175732208</v>
      </c>
      <c r="G130" s="35">
        <v>179900776</v>
      </c>
      <c r="H130" s="35">
        <v>186110320</v>
      </c>
      <c r="I130" s="35">
        <v>149299060</v>
      </c>
      <c r="J130" s="35">
        <v>104801564</v>
      </c>
      <c r="K130" s="35">
        <v>384134344</v>
      </c>
      <c r="L130" s="35">
        <v>0</v>
      </c>
      <c r="M130" s="35">
        <v>228872264</v>
      </c>
      <c r="N130" s="35">
        <v>170035344</v>
      </c>
      <c r="O130" s="35">
        <v>0</v>
      </c>
      <c r="P130" s="35">
        <v>780681976</v>
      </c>
      <c r="Q130" s="35">
        <v>450966616</v>
      </c>
      <c r="R130" s="35">
        <v>1669613610.5</v>
      </c>
      <c r="S130" s="35">
        <v>1226614472</v>
      </c>
      <c r="T130" s="35">
        <v>99215048</v>
      </c>
      <c r="U130" s="35">
        <v>0</v>
      </c>
      <c r="V130" s="35">
        <v>720162120</v>
      </c>
      <c r="W130" s="35">
        <v>1605176628</v>
      </c>
      <c r="X130" s="35">
        <v>1018543228</v>
      </c>
      <c r="Y130" s="35">
        <v>0</v>
      </c>
      <c r="Z130" s="2">
        <f t="shared" si="10"/>
        <v>11484066036.5</v>
      </c>
      <c r="AA130" s="27"/>
    </row>
    <row r="131" spans="1:27" x14ac:dyDescent="0.2">
      <c r="A131" t="s">
        <v>12</v>
      </c>
      <c r="B131" s="35">
        <v>0</v>
      </c>
      <c r="C131" s="35">
        <v>0</v>
      </c>
      <c r="D131" s="35">
        <v>0</v>
      </c>
      <c r="E131" s="35">
        <v>0</v>
      </c>
      <c r="F131" s="35">
        <v>0</v>
      </c>
      <c r="G131" s="35">
        <v>0</v>
      </c>
      <c r="H131" s="35">
        <v>0</v>
      </c>
      <c r="I131" s="35">
        <v>0</v>
      </c>
      <c r="J131" s="35">
        <v>0</v>
      </c>
      <c r="K131" s="35">
        <v>0</v>
      </c>
      <c r="L131" s="35">
        <v>0</v>
      </c>
      <c r="M131" s="35">
        <v>0</v>
      </c>
      <c r="N131" s="35">
        <v>0</v>
      </c>
      <c r="O131" s="35">
        <v>0</v>
      </c>
      <c r="P131" s="35">
        <v>0</v>
      </c>
      <c r="Q131" s="35">
        <v>0</v>
      </c>
      <c r="R131" s="35">
        <v>0</v>
      </c>
      <c r="S131" s="35">
        <v>0</v>
      </c>
      <c r="T131" s="35">
        <v>0</v>
      </c>
      <c r="U131" s="35">
        <v>0</v>
      </c>
      <c r="V131" s="35">
        <v>0</v>
      </c>
      <c r="W131" s="35">
        <v>0</v>
      </c>
      <c r="X131" s="35">
        <v>0</v>
      </c>
      <c r="Y131" s="35">
        <v>0</v>
      </c>
      <c r="Z131" s="2">
        <f t="shared" si="10"/>
        <v>0</v>
      </c>
      <c r="AA131" s="27"/>
    </row>
    <row r="132" spans="1:27" x14ac:dyDescent="0.2">
      <c r="A132" t="s">
        <v>13</v>
      </c>
      <c r="B132" s="35">
        <v>0</v>
      </c>
      <c r="C132" s="35">
        <v>0</v>
      </c>
      <c r="D132" s="35">
        <v>0</v>
      </c>
      <c r="E132" s="35">
        <v>0</v>
      </c>
      <c r="F132" s="35">
        <v>0</v>
      </c>
      <c r="G132" s="35">
        <v>0</v>
      </c>
      <c r="H132" s="35">
        <v>0</v>
      </c>
      <c r="I132" s="35">
        <v>0</v>
      </c>
      <c r="J132" s="35">
        <v>0</v>
      </c>
      <c r="K132" s="35">
        <v>0</v>
      </c>
      <c r="L132" s="35">
        <v>0</v>
      </c>
      <c r="M132" s="35">
        <v>0</v>
      </c>
      <c r="N132" s="35">
        <v>0</v>
      </c>
      <c r="O132" s="35">
        <v>0</v>
      </c>
      <c r="P132" s="35">
        <v>0</v>
      </c>
      <c r="Q132" s="35">
        <v>0</v>
      </c>
      <c r="R132" s="35">
        <v>0</v>
      </c>
      <c r="S132" s="35">
        <v>0</v>
      </c>
      <c r="T132" s="35">
        <v>0</v>
      </c>
      <c r="U132" s="35">
        <v>0</v>
      </c>
      <c r="V132" s="35">
        <v>0</v>
      </c>
      <c r="W132" s="35">
        <v>0</v>
      </c>
      <c r="X132" s="35">
        <v>0</v>
      </c>
      <c r="Y132" s="35">
        <v>0</v>
      </c>
      <c r="Z132" s="2">
        <f t="shared" si="10"/>
        <v>0</v>
      </c>
      <c r="AA132" s="27"/>
    </row>
    <row r="133" spans="1:27" x14ac:dyDescent="0.2">
      <c r="A133" t="s">
        <v>14</v>
      </c>
      <c r="B133" s="35">
        <v>1548147.625</v>
      </c>
      <c r="C133" s="35">
        <v>0</v>
      </c>
      <c r="D133" s="35">
        <v>6884228.248046875</v>
      </c>
      <c r="E133" s="35">
        <v>17139867.524230957</v>
      </c>
      <c r="F133" s="35">
        <v>2657996.3172607422</v>
      </c>
      <c r="G133" s="35">
        <v>89459473.5078125</v>
      </c>
      <c r="H133" s="35">
        <v>33606087.589355469</v>
      </c>
      <c r="I133" s="35">
        <v>5931301.021484375</v>
      </c>
      <c r="J133" s="35">
        <v>824538.84765625</v>
      </c>
      <c r="K133" s="35">
        <v>1324769.8755493164</v>
      </c>
      <c r="L133" s="35">
        <v>15369330.77734375</v>
      </c>
      <c r="M133" s="35">
        <v>0</v>
      </c>
      <c r="N133" s="35">
        <v>0</v>
      </c>
      <c r="O133" s="35">
        <v>0</v>
      </c>
      <c r="P133" s="35">
        <v>6606642.1175537109</v>
      </c>
      <c r="Q133" s="35">
        <v>9562983.2449951172</v>
      </c>
      <c r="R133" s="35">
        <v>114395530.2512207</v>
      </c>
      <c r="S133" s="35">
        <v>8709482.34375</v>
      </c>
      <c r="T133" s="35">
        <v>3180016.5236816406</v>
      </c>
      <c r="U133" s="35">
        <v>11226781.057128906</v>
      </c>
      <c r="V133" s="35">
        <v>16886.037109375</v>
      </c>
      <c r="W133" s="35">
        <v>10023848.5234375</v>
      </c>
      <c r="X133" s="35">
        <v>0</v>
      </c>
      <c r="Y133" s="35">
        <v>2416981.328125</v>
      </c>
      <c r="Z133" s="2">
        <f t="shared" si="10"/>
        <v>340884892.76074219</v>
      </c>
      <c r="AA133" s="27"/>
    </row>
    <row r="134" spans="1:27" x14ac:dyDescent="0.2">
      <c r="A134" t="s">
        <v>15</v>
      </c>
      <c r="B134" s="35">
        <v>0</v>
      </c>
      <c r="C134" s="35">
        <v>0</v>
      </c>
      <c r="D134" s="35">
        <v>0</v>
      </c>
      <c r="E134" s="35">
        <v>0</v>
      </c>
      <c r="F134" s="35">
        <v>0</v>
      </c>
      <c r="G134" s="35">
        <v>0</v>
      </c>
      <c r="H134" s="35">
        <v>0</v>
      </c>
      <c r="I134" s="35">
        <v>0</v>
      </c>
      <c r="J134" s="35">
        <v>0</v>
      </c>
      <c r="K134" s="35">
        <v>4876.5322265625</v>
      </c>
      <c r="L134" s="35">
        <v>0</v>
      </c>
      <c r="M134" s="35">
        <v>0</v>
      </c>
      <c r="N134" s="35">
        <v>0</v>
      </c>
      <c r="O134" s="35">
        <v>9474.9323234558105</v>
      </c>
      <c r="P134" s="35">
        <v>71.175003051757813</v>
      </c>
      <c r="Q134" s="35">
        <v>0</v>
      </c>
      <c r="R134" s="35">
        <v>66010.59375</v>
      </c>
      <c r="S134" s="35">
        <v>0</v>
      </c>
      <c r="T134" s="35">
        <v>0</v>
      </c>
      <c r="U134" s="35">
        <v>0</v>
      </c>
      <c r="V134" s="35">
        <v>0</v>
      </c>
      <c r="W134" s="35">
        <v>0</v>
      </c>
      <c r="X134" s="35">
        <v>0</v>
      </c>
      <c r="Y134" s="35">
        <v>20388.875</v>
      </c>
      <c r="Z134" s="2">
        <f t="shared" si="10"/>
        <v>100822.10830307007</v>
      </c>
      <c r="AA134" s="27"/>
    </row>
    <row r="135" spans="1:27" x14ac:dyDescent="0.2">
      <c r="A135" t="s">
        <v>16</v>
      </c>
      <c r="B135" s="35">
        <v>0</v>
      </c>
      <c r="C135" s="35">
        <v>0</v>
      </c>
      <c r="D135" s="35">
        <v>0</v>
      </c>
      <c r="E135" s="35">
        <v>0</v>
      </c>
      <c r="F135" s="35">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2">
        <f t="shared" si="10"/>
        <v>0</v>
      </c>
      <c r="AA135" s="27"/>
    </row>
    <row r="136" spans="1:27" x14ac:dyDescent="0.2">
      <c r="A136" t="s">
        <v>17</v>
      </c>
      <c r="B136" s="35">
        <v>5810124.03125</v>
      </c>
      <c r="C136" s="35">
        <v>0</v>
      </c>
      <c r="D136" s="35">
        <v>4809.60986328125</v>
      </c>
      <c r="E136" s="35">
        <v>0</v>
      </c>
      <c r="F136" s="35">
        <v>0</v>
      </c>
      <c r="G136" s="35">
        <v>4223.712890625</v>
      </c>
      <c r="H136" s="35">
        <v>412442.5966796875</v>
      </c>
      <c r="I136" s="35">
        <v>86827.900390625</v>
      </c>
      <c r="J136" s="35">
        <v>3321706.1640625</v>
      </c>
      <c r="K136" s="35">
        <v>774706.37524414063</v>
      </c>
      <c r="L136" s="35">
        <v>0</v>
      </c>
      <c r="M136" s="35">
        <v>0</v>
      </c>
      <c r="N136" s="35">
        <v>0</v>
      </c>
      <c r="O136" s="35">
        <v>9323704.703125</v>
      </c>
      <c r="P136" s="35">
        <v>35795.69140625</v>
      </c>
      <c r="Q136" s="35">
        <v>962551.3212890625</v>
      </c>
      <c r="R136" s="35">
        <v>4851422.9765625</v>
      </c>
      <c r="S136" s="35">
        <v>110955.33203125</v>
      </c>
      <c r="T136" s="35">
        <v>12620160.066162109</v>
      </c>
      <c r="U136" s="35">
        <v>40660354.58203125</v>
      </c>
      <c r="V136" s="35">
        <v>0</v>
      </c>
      <c r="W136" s="35">
        <v>0</v>
      </c>
      <c r="X136" s="35">
        <v>43436.25</v>
      </c>
      <c r="Y136" s="35">
        <v>89998.03125</v>
      </c>
      <c r="Z136" s="2">
        <f t="shared" si="10"/>
        <v>79113219.344238281</v>
      </c>
      <c r="AA136" s="27"/>
    </row>
    <row r="137" spans="1:27" x14ac:dyDescent="0.2">
      <c r="A137" t="s">
        <v>18</v>
      </c>
      <c r="B137" s="35">
        <v>6817241.5</v>
      </c>
      <c r="C137" s="35">
        <v>0</v>
      </c>
      <c r="D137" s="35">
        <v>0</v>
      </c>
      <c r="E137" s="35">
        <v>0</v>
      </c>
      <c r="F137" s="35">
        <v>0</v>
      </c>
      <c r="G137" s="35">
        <v>0</v>
      </c>
      <c r="H137" s="35">
        <v>4571946.40625</v>
      </c>
      <c r="I137" s="35">
        <v>6555491.859375</v>
      </c>
      <c r="J137" s="35">
        <v>0</v>
      </c>
      <c r="K137" s="35">
        <v>3142397</v>
      </c>
      <c r="L137" s="35">
        <v>0</v>
      </c>
      <c r="M137" s="35">
        <v>0</v>
      </c>
      <c r="N137" s="35">
        <v>0</v>
      </c>
      <c r="O137" s="35">
        <v>0</v>
      </c>
      <c r="P137" s="35">
        <v>1824242.75</v>
      </c>
      <c r="Q137" s="35">
        <v>1977671.3125</v>
      </c>
      <c r="R137" s="35">
        <v>16300761.25</v>
      </c>
      <c r="S137" s="35">
        <v>2592508</v>
      </c>
      <c r="T137" s="35">
        <v>0</v>
      </c>
      <c r="U137" s="35">
        <v>8019907.5</v>
      </c>
      <c r="V137" s="35">
        <v>528459.890625</v>
      </c>
      <c r="W137" s="35">
        <v>4916956</v>
      </c>
      <c r="X137" s="35">
        <v>300395.47387695312</v>
      </c>
      <c r="Y137" s="35">
        <v>0</v>
      </c>
      <c r="Z137" s="2">
        <f t="shared" si="10"/>
        <v>57547978.942626953</v>
      </c>
      <c r="AA137" s="27"/>
    </row>
    <row r="138" spans="1:27" x14ac:dyDescent="0.2">
      <c r="A138" t="s">
        <v>19</v>
      </c>
      <c r="B138" s="35">
        <v>0</v>
      </c>
      <c r="C138" s="35">
        <v>0</v>
      </c>
      <c r="D138" s="35">
        <v>0</v>
      </c>
      <c r="E138" s="35">
        <v>0</v>
      </c>
      <c r="F138" s="35">
        <v>0</v>
      </c>
      <c r="G138" s="35">
        <v>0</v>
      </c>
      <c r="H138" s="35">
        <v>0</v>
      </c>
      <c r="I138" s="35">
        <v>0</v>
      </c>
      <c r="J138" s="35">
        <v>0</v>
      </c>
      <c r="K138" s="35">
        <v>0</v>
      </c>
      <c r="L138" s="35">
        <v>0</v>
      </c>
      <c r="M138" s="35">
        <v>0</v>
      </c>
      <c r="N138" s="35">
        <v>0</v>
      </c>
      <c r="O138" s="35">
        <v>0</v>
      </c>
      <c r="P138" s="35">
        <v>0</v>
      </c>
      <c r="Q138" s="35">
        <v>0</v>
      </c>
      <c r="R138" s="35">
        <v>0</v>
      </c>
      <c r="S138" s="35">
        <v>0</v>
      </c>
      <c r="T138" s="35">
        <v>0</v>
      </c>
      <c r="U138" s="35">
        <v>0</v>
      </c>
      <c r="V138" s="35">
        <v>0</v>
      </c>
      <c r="W138" s="35">
        <v>0</v>
      </c>
      <c r="X138" s="35">
        <v>0</v>
      </c>
      <c r="Y138" s="35">
        <v>0</v>
      </c>
      <c r="Z138" s="2">
        <f t="shared" si="10"/>
        <v>0</v>
      </c>
      <c r="AA138" s="27"/>
    </row>
    <row r="139" spans="1:27" x14ac:dyDescent="0.2">
      <c r="A139" t="s">
        <v>20</v>
      </c>
      <c r="B139" s="35">
        <v>0</v>
      </c>
      <c r="C139" s="35">
        <v>229673.5</v>
      </c>
      <c r="D139" s="35">
        <v>0</v>
      </c>
      <c r="E139" s="35">
        <v>8442563.84375</v>
      </c>
      <c r="F139" s="35">
        <v>0</v>
      </c>
      <c r="G139" s="35">
        <v>0</v>
      </c>
      <c r="H139" s="35">
        <v>0</v>
      </c>
      <c r="I139" s="35">
        <v>0</v>
      </c>
      <c r="J139" s="35">
        <v>0</v>
      </c>
      <c r="K139" s="35">
        <v>0</v>
      </c>
      <c r="L139" s="35">
        <v>0</v>
      </c>
      <c r="M139" s="35">
        <v>0</v>
      </c>
      <c r="N139" s="35">
        <v>0</v>
      </c>
      <c r="O139" s="35">
        <v>0</v>
      </c>
      <c r="P139" s="35">
        <v>0</v>
      </c>
      <c r="Q139" s="35">
        <v>0</v>
      </c>
      <c r="R139" s="35">
        <v>0</v>
      </c>
      <c r="S139" s="35">
        <v>0</v>
      </c>
      <c r="T139" s="35">
        <v>0</v>
      </c>
      <c r="U139" s="35">
        <v>0</v>
      </c>
      <c r="V139" s="35">
        <v>0</v>
      </c>
      <c r="W139" s="35">
        <v>0</v>
      </c>
      <c r="X139" s="35">
        <v>0</v>
      </c>
      <c r="Y139" s="35">
        <v>0</v>
      </c>
      <c r="Z139" s="2">
        <f t="shared" si="10"/>
        <v>8672237.34375</v>
      </c>
      <c r="AA139" s="27"/>
    </row>
    <row r="140" spans="1:27" x14ac:dyDescent="0.2">
      <c r="A140" t="s">
        <v>21</v>
      </c>
      <c r="B140" s="35">
        <v>1583.5196403264999</v>
      </c>
      <c r="C140" s="35">
        <v>28716.970896720886</v>
      </c>
      <c r="D140" s="35">
        <v>23472.412944793701</v>
      </c>
      <c r="E140" s="35">
        <v>2903.6516265869141</v>
      </c>
      <c r="F140" s="35">
        <v>2393.0780792236328</v>
      </c>
      <c r="G140" s="35">
        <v>67671.738876342773</v>
      </c>
      <c r="H140" s="35">
        <v>350.77060222625732</v>
      </c>
      <c r="I140" s="35">
        <v>85.038864135742187</v>
      </c>
      <c r="J140" s="35">
        <v>9910.9327659606934</v>
      </c>
      <c r="K140" s="35">
        <v>6907.4101257324219</v>
      </c>
      <c r="L140" s="35">
        <v>612.20153045654297</v>
      </c>
      <c r="M140" s="35">
        <v>2631.9162902832031</v>
      </c>
      <c r="N140" s="35">
        <v>931.45817565917969</v>
      </c>
      <c r="O140" s="35">
        <v>4152.67236328125</v>
      </c>
      <c r="P140" s="35">
        <v>3211.786750793457</v>
      </c>
      <c r="Q140" s="35">
        <v>6681.0108032226562</v>
      </c>
      <c r="R140" s="35">
        <v>13802.547576904297</v>
      </c>
      <c r="S140" s="35">
        <v>103685.44860839844</v>
      </c>
      <c r="T140" s="35">
        <v>42.131597518920898</v>
      </c>
      <c r="U140" s="35">
        <v>533.9626579284668</v>
      </c>
      <c r="V140" s="35">
        <v>213.7891845703125</v>
      </c>
      <c r="W140" s="35">
        <v>392575.49462890625</v>
      </c>
      <c r="X140" s="35">
        <v>51.441719055175781</v>
      </c>
      <c r="Y140" s="35">
        <v>6330.9521484375</v>
      </c>
      <c r="Z140" s="23">
        <v>0</v>
      </c>
      <c r="AA140" s="27"/>
    </row>
    <row r="141" spans="1:27" x14ac:dyDescent="0.2">
      <c r="A141" t="s">
        <v>22</v>
      </c>
      <c r="B141" s="35">
        <v>0</v>
      </c>
      <c r="C141" s="35">
        <v>0</v>
      </c>
      <c r="D141" s="35">
        <v>0</v>
      </c>
      <c r="E141" s="35">
        <v>0</v>
      </c>
      <c r="F141" s="35">
        <v>0</v>
      </c>
      <c r="G141" s="35">
        <v>0</v>
      </c>
      <c r="H141" s="35">
        <v>0</v>
      </c>
      <c r="I141" s="35">
        <v>0</v>
      </c>
      <c r="J141" s="35">
        <v>0</v>
      </c>
      <c r="K141" s="35">
        <v>0</v>
      </c>
      <c r="L141" s="35">
        <v>0</v>
      </c>
      <c r="M141" s="35">
        <v>0</v>
      </c>
      <c r="N141" s="35">
        <v>0</v>
      </c>
      <c r="O141" s="35">
        <v>0</v>
      </c>
      <c r="P141" s="35">
        <v>0</v>
      </c>
      <c r="Q141" s="35">
        <v>0</v>
      </c>
      <c r="R141" s="35">
        <v>0</v>
      </c>
      <c r="S141" s="35">
        <v>0</v>
      </c>
      <c r="T141" s="35">
        <v>0</v>
      </c>
      <c r="U141" s="35">
        <v>0</v>
      </c>
      <c r="V141" s="35">
        <v>0</v>
      </c>
      <c r="W141" s="35">
        <v>0</v>
      </c>
      <c r="X141" s="35">
        <v>0</v>
      </c>
      <c r="Y141" s="35">
        <v>0</v>
      </c>
      <c r="Z141" s="2">
        <f t="shared" si="10"/>
        <v>0</v>
      </c>
      <c r="AA141" s="27"/>
    </row>
    <row r="142" spans="1:27" x14ac:dyDescent="0.2">
      <c r="A142" t="s">
        <v>23</v>
      </c>
      <c r="B142" s="35">
        <v>0</v>
      </c>
      <c r="C142" s="35">
        <v>0</v>
      </c>
      <c r="D142" s="35">
        <v>0</v>
      </c>
      <c r="E142" s="35">
        <v>0</v>
      </c>
      <c r="F142" s="35">
        <v>0</v>
      </c>
      <c r="G142" s="35">
        <v>0</v>
      </c>
      <c r="H142" s="35">
        <v>0</v>
      </c>
      <c r="I142" s="35">
        <v>0</v>
      </c>
      <c r="J142" s="35">
        <v>0</v>
      </c>
      <c r="K142" s="35">
        <v>0</v>
      </c>
      <c r="L142" s="35">
        <v>0</v>
      </c>
      <c r="M142" s="35">
        <v>0</v>
      </c>
      <c r="N142" s="35">
        <v>0</v>
      </c>
      <c r="O142" s="35">
        <v>0</v>
      </c>
      <c r="P142" s="35">
        <v>0</v>
      </c>
      <c r="Q142" s="35">
        <v>0</v>
      </c>
      <c r="R142" s="35">
        <v>0</v>
      </c>
      <c r="S142" s="35">
        <v>0</v>
      </c>
      <c r="T142" s="35">
        <v>0</v>
      </c>
      <c r="U142" s="35">
        <v>0</v>
      </c>
      <c r="V142" s="35">
        <v>0</v>
      </c>
      <c r="W142" s="35">
        <v>0</v>
      </c>
      <c r="X142" s="35">
        <v>0</v>
      </c>
      <c r="Y142" s="35">
        <v>0</v>
      </c>
      <c r="Z142" s="2">
        <f t="shared" si="10"/>
        <v>0</v>
      </c>
      <c r="AA142" s="27"/>
    </row>
    <row r="143" spans="1:27" x14ac:dyDescent="0.2">
      <c r="A143" t="s">
        <v>24</v>
      </c>
      <c r="B143" s="35">
        <v>0</v>
      </c>
      <c r="C143" s="35">
        <v>0</v>
      </c>
      <c r="D143" s="35">
        <v>0</v>
      </c>
      <c r="E143" s="35">
        <v>0</v>
      </c>
      <c r="F143" s="35">
        <v>0</v>
      </c>
      <c r="G143" s="35">
        <v>0</v>
      </c>
      <c r="H143" s="35">
        <v>0</v>
      </c>
      <c r="I143" s="35">
        <v>0</v>
      </c>
      <c r="J143" s="35">
        <v>0</v>
      </c>
      <c r="K143" s="35">
        <v>0</v>
      </c>
      <c r="L143" s="35">
        <v>0</v>
      </c>
      <c r="M143" s="35">
        <v>0</v>
      </c>
      <c r="N143" s="35">
        <v>0</v>
      </c>
      <c r="O143" s="35">
        <v>0</v>
      </c>
      <c r="P143" s="35">
        <v>0</v>
      </c>
      <c r="Q143" s="35">
        <v>0</v>
      </c>
      <c r="R143" s="35">
        <v>0</v>
      </c>
      <c r="S143" s="35">
        <v>0</v>
      </c>
      <c r="T143" s="35">
        <v>0</v>
      </c>
      <c r="U143" s="35">
        <v>0</v>
      </c>
      <c r="V143" s="35">
        <v>0</v>
      </c>
      <c r="W143" s="35">
        <v>0</v>
      </c>
      <c r="X143" s="35">
        <v>0</v>
      </c>
      <c r="Y143" s="35">
        <v>0</v>
      </c>
      <c r="Z143" s="2">
        <f t="shared" si="10"/>
        <v>0</v>
      </c>
      <c r="AA143" s="27"/>
    </row>
    <row r="144" spans="1:27" x14ac:dyDescent="0.2">
      <c r="A144" t="s">
        <v>25</v>
      </c>
      <c r="B144" s="35">
        <v>0</v>
      </c>
      <c r="C144" s="35">
        <v>0</v>
      </c>
      <c r="D144" s="35">
        <v>0</v>
      </c>
      <c r="E144" s="35">
        <v>0</v>
      </c>
      <c r="F144" s="35">
        <v>0</v>
      </c>
      <c r="G144" s="35">
        <v>0</v>
      </c>
      <c r="H144" s="35">
        <v>0</v>
      </c>
      <c r="I144" s="35">
        <v>0</v>
      </c>
      <c r="J144" s="35">
        <v>0</v>
      </c>
      <c r="K144" s="35">
        <v>0</v>
      </c>
      <c r="L144" s="35">
        <v>0</v>
      </c>
      <c r="M144" s="35">
        <v>0</v>
      </c>
      <c r="N144" s="35">
        <v>0</v>
      </c>
      <c r="O144" s="35">
        <v>0</v>
      </c>
      <c r="P144" s="35">
        <v>0</v>
      </c>
      <c r="Q144" s="35">
        <v>0</v>
      </c>
      <c r="R144" s="35">
        <v>0</v>
      </c>
      <c r="S144" s="35">
        <v>0</v>
      </c>
      <c r="T144" s="35">
        <v>0</v>
      </c>
      <c r="U144" s="35">
        <v>0</v>
      </c>
      <c r="V144" s="35">
        <v>0</v>
      </c>
      <c r="W144" s="35">
        <v>0</v>
      </c>
      <c r="X144" s="35">
        <v>0</v>
      </c>
      <c r="Y144" s="35">
        <v>0</v>
      </c>
      <c r="Z144" s="2">
        <f t="shared" si="10"/>
        <v>0</v>
      </c>
      <c r="AA144" s="27"/>
    </row>
    <row r="145" spans="1:27" x14ac:dyDescent="0.2">
      <c r="A145" t="s">
        <v>50</v>
      </c>
      <c r="B145" s="2">
        <f t="shared" ref="B145:Z145" si="11">SUM(B122:B144)</f>
        <v>771394852.17589033</v>
      </c>
      <c r="C145" s="2">
        <f t="shared" si="11"/>
        <v>2328420569.5452375</v>
      </c>
      <c r="D145" s="2">
        <f t="shared" si="11"/>
        <v>20675052.941753387</v>
      </c>
      <c r="E145" s="2">
        <f t="shared" si="11"/>
        <v>137678693.95735168</v>
      </c>
      <c r="F145" s="2">
        <f t="shared" si="11"/>
        <v>503120232.57893372</v>
      </c>
      <c r="G145" s="2">
        <f t="shared" si="11"/>
        <v>345341886.66270447</v>
      </c>
      <c r="H145" s="2">
        <f t="shared" si="11"/>
        <v>366248197.9339323</v>
      </c>
      <c r="I145" s="2">
        <f t="shared" si="11"/>
        <v>332083280.66386414</v>
      </c>
      <c r="J145" s="2">
        <f t="shared" si="11"/>
        <v>171244021.79214096</v>
      </c>
      <c r="K145" s="2">
        <f t="shared" si="11"/>
        <v>524664821.45571899</v>
      </c>
      <c r="L145" s="2">
        <f t="shared" si="11"/>
        <v>287865395.47887421</v>
      </c>
      <c r="M145" s="2">
        <f t="shared" si="11"/>
        <v>267272100.26623535</v>
      </c>
      <c r="N145" s="2">
        <f t="shared" si="11"/>
        <v>201132503.89653015</v>
      </c>
      <c r="O145" s="2">
        <f t="shared" si="11"/>
        <v>141051922.89081955</v>
      </c>
      <c r="P145" s="2">
        <f t="shared" si="11"/>
        <v>1093930149.3796005</v>
      </c>
      <c r="Q145" s="2">
        <f t="shared" si="11"/>
        <v>713888801.32659912</v>
      </c>
      <c r="R145" s="2">
        <f t="shared" si="11"/>
        <v>3160804120.7865906</v>
      </c>
      <c r="S145" s="2">
        <f t="shared" si="11"/>
        <v>2049263318.1868896</v>
      </c>
      <c r="T145" s="2">
        <f t="shared" si="11"/>
        <v>230470144.70581627</v>
      </c>
      <c r="U145" s="2">
        <f t="shared" si="11"/>
        <v>208677446.54810715</v>
      </c>
      <c r="V145" s="2">
        <f t="shared" si="11"/>
        <v>1084763872.5606689</v>
      </c>
      <c r="W145" s="2">
        <f t="shared" si="11"/>
        <v>2088936102.5065918</v>
      </c>
      <c r="X145" s="2">
        <f t="shared" si="11"/>
        <v>1024586728.4391708</v>
      </c>
      <c r="Y145" s="2">
        <f t="shared" si="11"/>
        <v>31687785.936523437</v>
      </c>
      <c r="Z145" s="2">
        <f t="shared" si="11"/>
        <v>18084522550.278088</v>
      </c>
    </row>
    <row r="147" spans="1:27" x14ac:dyDescent="0.2">
      <c r="A147" s="8" t="s">
        <v>70</v>
      </c>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7" x14ac:dyDescent="0.2">
      <c r="A148" s="8"/>
      <c r="B148" s="9" t="s">
        <v>27</v>
      </c>
      <c r="C148" s="9" t="s">
        <v>2</v>
      </c>
      <c r="D148" s="9" t="s">
        <v>28</v>
      </c>
      <c r="E148" s="9" t="s">
        <v>29</v>
      </c>
      <c r="F148" s="9" t="s">
        <v>30</v>
      </c>
      <c r="G148" s="9" t="s">
        <v>31</v>
      </c>
      <c r="H148" s="9" t="s">
        <v>32</v>
      </c>
      <c r="I148" s="9" t="s">
        <v>33</v>
      </c>
      <c r="J148" s="9" t="s">
        <v>34</v>
      </c>
      <c r="K148" s="9" t="s">
        <v>35</v>
      </c>
      <c r="L148" s="9" t="s">
        <v>36</v>
      </c>
      <c r="M148" s="9" t="s">
        <v>37</v>
      </c>
      <c r="N148" s="9" t="s">
        <v>38</v>
      </c>
      <c r="O148" s="9" t="s">
        <v>39</v>
      </c>
      <c r="P148" s="9" t="s">
        <v>40</v>
      </c>
      <c r="Q148" s="9" t="s">
        <v>41</v>
      </c>
      <c r="R148" s="9" t="s">
        <v>42</v>
      </c>
      <c r="S148" s="9" t="s">
        <v>43</v>
      </c>
      <c r="T148" s="9" t="s">
        <v>44</v>
      </c>
      <c r="U148" s="9" t="s">
        <v>45</v>
      </c>
      <c r="V148" s="9" t="s">
        <v>1</v>
      </c>
      <c r="W148" s="9" t="s">
        <v>0</v>
      </c>
      <c r="X148" s="9" t="s">
        <v>46</v>
      </c>
      <c r="Y148" s="9" t="s">
        <v>47</v>
      </c>
      <c r="Z148" s="9" t="s">
        <v>48</v>
      </c>
      <c r="AA148" s="1" t="s">
        <v>64</v>
      </c>
    </row>
    <row r="149" spans="1:27" x14ac:dyDescent="0.2">
      <c r="A149" s="8" t="s">
        <v>3</v>
      </c>
      <c r="B149" s="5" t="str">
        <f t="shared" ref="B149:AA149" si="12">+IF(B3=0,"",B30/(8.76*B3))</f>
        <v/>
      </c>
      <c r="C149" s="5">
        <f t="shared" si="12"/>
        <v>0.81956102037232181</v>
      </c>
      <c r="D149" s="5" t="str">
        <f t="shared" si="12"/>
        <v/>
      </c>
      <c r="E149" s="5" t="str">
        <f t="shared" si="12"/>
        <v/>
      </c>
      <c r="F149" s="5">
        <f t="shared" si="12"/>
        <v>0.8056602652661683</v>
      </c>
      <c r="G149" s="5" t="str">
        <f t="shared" si="12"/>
        <v/>
      </c>
      <c r="H149" s="5">
        <f t="shared" si="12"/>
        <v>0.46397792696024986</v>
      </c>
      <c r="I149" s="5" t="str">
        <f t="shared" si="12"/>
        <v/>
      </c>
      <c r="J149" s="5" t="str">
        <f t="shared" si="12"/>
        <v/>
      </c>
      <c r="K149" s="5">
        <f t="shared" si="12"/>
        <v>0.7402447918497238</v>
      </c>
      <c r="L149" s="5" t="str">
        <f t="shared" si="12"/>
        <v/>
      </c>
      <c r="M149" s="5" t="str">
        <f t="shared" si="12"/>
        <v/>
      </c>
      <c r="N149" s="5" t="str">
        <f t="shared" si="12"/>
        <v/>
      </c>
      <c r="O149" s="5" t="str">
        <f t="shared" si="12"/>
        <v/>
      </c>
      <c r="P149" s="5">
        <f t="shared" si="12"/>
        <v>0.83897329246935193</v>
      </c>
      <c r="Q149" s="5">
        <f t="shared" si="12"/>
        <v>0.85735659370966166</v>
      </c>
      <c r="R149" s="5">
        <f t="shared" si="12"/>
        <v>0.82551562859522909</v>
      </c>
      <c r="S149" s="5">
        <f t="shared" si="12"/>
        <v>0.82879254753629117</v>
      </c>
      <c r="T149" s="5" t="str">
        <f t="shared" si="12"/>
        <v/>
      </c>
      <c r="U149" s="5" t="str">
        <f t="shared" si="12"/>
        <v/>
      </c>
      <c r="V149" s="5">
        <f t="shared" si="12"/>
        <v>0.85786285164507703</v>
      </c>
      <c r="W149" s="5">
        <f t="shared" si="12"/>
        <v>0.8579070164289414</v>
      </c>
      <c r="X149" s="5">
        <f t="shared" si="12"/>
        <v>5.1413965497820874E-3</v>
      </c>
      <c r="Y149" s="5" t="str">
        <f t="shared" si="12"/>
        <v/>
      </c>
      <c r="Z149" s="5">
        <f t="shared" si="12"/>
        <v>0.63824297846317546</v>
      </c>
      <c r="AA149" s="5" t="str">
        <f t="shared" si="12"/>
        <v/>
      </c>
    </row>
    <row r="150" spans="1:27" x14ac:dyDescent="0.2">
      <c r="A150" s="8" t="s">
        <v>4</v>
      </c>
      <c r="B150" s="5">
        <f t="shared" ref="B150:AA150" si="13">+IF(B4=0,"",B31/(8.76*B4))</f>
        <v>0.17561291234306198</v>
      </c>
      <c r="C150" s="5">
        <f t="shared" si="13"/>
        <v>0.35780796334334514</v>
      </c>
      <c r="D150" s="5">
        <f t="shared" si="13"/>
        <v>8.183277016742771E-2</v>
      </c>
      <c r="E150" s="5">
        <f t="shared" si="13"/>
        <v>0.18600034016211858</v>
      </c>
      <c r="F150" s="5">
        <f t="shared" si="13"/>
        <v>0.49228466029654033</v>
      </c>
      <c r="G150" s="5">
        <f t="shared" si="13"/>
        <v>0.13311970085976951</v>
      </c>
      <c r="H150" s="5">
        <f t="shared" si="13"/>
        <v>0.17505229892167531</v>
      </c>
      <c r="I150" s="5">
        <f t="shared" si="13"/>
        <v>0.35814057238401786</v>
      </c>
      <c r="J150" s="5">
        <f t="shared" si="13"/>
        <v>0.20210463600746112</v>
      </c>
      <c r="K150" s="5">
        <f t="shared" si="13"/>
        <v>0.19957634409773911</v>
      </c>
      <c r="L150" s="5">
        <f t="shared" si="13"/>
        <v>0.78863057850054485</v>
      </c>
      <c r="M150" s="5">
        <f t="shared" si="13"/>
        <v>0.40095182889955616</v>
      </c>
      <c r="N150" s="5">
        <f t="shared" si="13"/>
        <v>0.37194684532869471</v>
      </c>
      <c r="O150" s="5">
        <f t="shared" si="13"/>
        <v>0.39904980718342664</v>
      </c>
      <c r="P150" s="5">
        <f t="shared" si="13"/>
        <v>0.37789052061776562</v>
      </c>
      <c r="Q150" s="5">
        <f t="shared" si="13"/>
        <v>0.44117653692048969</v>
      </c>
      <c r="R150" s="5">
        <f t="shared" si="13"/>
        <v>0.57099888275651045</v>
      </c>
      <c r="S150" s="5">
        <f t="shared" si="13"/>
        <v>0.48671799699898133</v>
      </c>
      <c r="T150" s="5">
        <f t="shared" si="13"/>
        <v>0.31017201696363711</v>
      </c>
      <c r="U150" s="5">
        <f t="shared" si="13"/>
        <v>0.20248796387320014</v>
      </c>
      <c r="V150" s="5">
        <f t="shared" si="13"/>
        <v>0.48519837270920585</v>
      </c>
      <c r="W150" s="5">
        <f t="shared" si="13"/>
        <v>0.51732127649300297</v>
      </c>
      <c r="X150" s="5">
        <f t="shared" si="13"/>
        <v>6.8762931896107866E-3</v>
      </c>
      <c r="Y150" s="5">
        <f t="shared" si="13"/>
        <v>0.40089756713396107</v>
      </c>
      <c r="Z150" s="5">
        <f t="shared" si="13"/>
        <v>0.39713087985833051</v>
      </c>
      <c r="AA150" s="5" t="str">
        <f t="shared" si="13"/>
        <v/>
      </c>
    </row>
    <row r="151" spans="1:27" x14ac:dyDescent="0.2">
      <c r="A151" s="8" t="s">
        <v>5</v>
      </c>
      <c r="B151" s="5" t="str">
        <f t="shared" ref="B151:AA151" si="14">+IF(B5=0,"",B32/(8.76*B5))</f>
        <v/>
      </c>
      <c r="C151" s="5" t="str">
        <f t="shared" si="14"/>
        <v/>
      </c>
      <c r="D151" s="5" t="str">
        <f t="shared" si="14"/>
        <v/>
      </c>
      <c r="E151" s="5" t="str">
        <f t="shared" si="14"/>
        <v/>
      </c>
      <c r="F151" s="5" t="str">
        <f t="shared" si="14"/>
        <v/>
      </c>
      <c r="G151" s="5" t="str">
        <f t="shared" si="14"/>
        <v/>
      </c>
      <c r="H151" s="5" t="str">
        <f t="shared" si="14"/>
        <v/>
      </c>
      <c r="I151" s="5" t="str">
        <f t="shared" si="14"/>
        <v/>
      </c>
      <c r="J151" s="5" t="str">
        <f t="shared" si="14"/>
        <v/>
      </c>
      <c r="K151" s="5" t="str">
        <f t="shared" si="14"/>
        <v/>
      </c>
      <c r="L151" s="5" t="str">
        <f t="shared" si="14"/>
        <v/>
      </c>
      <c r="M151" s="5" t="str">
        <f t="shared" si="14"/>
        <v/>
      </c>
      <c r="N151" s="5" t="str">
        <f t="shared" si="14"/>
        <v/>
      </c>
      <c r="O151" s="5" t="str">
        <f t="shared" si="14"/>
        <v/>
      </c>
      <c r="P151" s="5" t="str">
        <f t="shared" si="14"/>
        <v/>
      </c>
      <c r="Q151" s="5" t="str">
        <f t="shared" si="14"/>
        <v/>
      </c>
      <c r="R151" s="5" t="str">
        <f t="shared" si="14"/>
        <v/>
      </c>
      <c r="S151" s="5" t="str">
        <f t="shared" si="14"/>
        <v/>
      </c>
      <c r="T151" s="5" t="str">
        <f t="shared" si="14"/>
        <v/>
      </c>
      <c r="U151" s="5" t="str">
        <f t="shared" si="14"/>
        <v/>
      </c>
      <c r="V151" s="5" t="str">
        <f t="shared" si="14"/>
        <v/>
      </c>
      <c r="W151" s="5" t="str">
        <f t="shared" si="14"/>
        <v/>
      </c>
      <c r="X151" s="5" t="str">
        <f t="shared" si="14"/>
        <v/>
      </c>
      <c r="Y151" s="5" t="str">
        <f t="shared" si="14"/>
        <v/>
      </c>
      <c r="Z151" s="5" t="str">
        <f t="shared" si="14"/>
        <v/>
      </c>
      <c r="AA151" s="5" t="str">
        <f t="shared" si="14"/>
        <v/>
      </c>
    </row>
    <row r="152" spans="1:27" x14ac:dyDescent="0.2">
      <c r="A152" s="8" t="s">
        <v>6</v>
      </c>
      <c r="B152" s="5" t="str">
        <f t="shared" ref="B152:AA152" si="15">+IF(B6=0,"",B33/(8.76*B6))</f>
        <v/>
      </c>
      <c r="C152" s="5">
        <f t="shared" si="15"/>
        <v>1.8504629149765049E-2</v>
      </c>
      <c r="D152" s="5">
        <f t="shared" si="15"/>
        <v>0.15122418291977865</v>
      </c>
      <c r="E152" s="5" t="str">
        <f t="shared" si="15"/>
        <v/>
      </c>
      <c r="F152" s="5">
        <f t="shared" si="15"/>
        <v>1.8185478093728259E-2</v>
      </c>
      <c r="G152" s="5">
        <f t="shared" si="15"/>
        <v>4.5462492216687425E-2</v>
      </c>
      <c r="H152" s="5">
        <f t="shared" si="15"/>
        <v>9.1465268446604464E-2</v>
      </c>
      <c r="I152" s="5" t="str">
        <f t="shared" si="15"/>
        <v/>
      </c>
      <c r="J152" s="5">
        <f t="shared" si="15"/>
        <v>7.5034616705169213E-2</v>
      </c>
      <c r="K152" s="5">
        <f t="shared" si="15"/>
        <v>6.381474241449149E-2</v>
      </c>
      <c r="L152" s="5" t="str">
        <f t="shared" si="15"/>
        <v/>
      </c>
      <c r="M152" s="5">
        <f t="shared" si="15"/>
        <v>3.3509989532608205E-2</v>
      </c>
      <c r="N152" s="5">
        <f t="shared" si="15"/>
        <v>1.3480864690310903E-2</v>
      </c>
      <c r="O152" s="5">
        <f t="shared" si="15"/>
        <v>2.3549496597511519E-2</v>
      </c>
      <c r="P152" s="5">
        <f t="shared" si="15"/>
        <v>1.8499218848190693E-2</v>
      </c>
      <c r="Q152" s="5">
        <f t="shared" si="15"/>
        <v>5.8871665238017179E-2</v>
      </c>
      <c r="R152" s="5">
        <f t="shared" si="15"/>
        <v>5.1506616064406409E-2</v>
      </c>
      <c r="S152" s="5" t="str">
        <f t="shared" si="15"/>
        <v/>
      </c>
      <c r="T152" s="5">
        <f t="shared" si="15"/>
        <v>6.7457408831775298E-2</v>
      </c>
      <c r="U152" s="5">
        <f t="shared" si="15"/>
        <v>8.9518424957464551E-2</v>
      </c>
      <c r="V152" s="5">
        <f t="shared" si="15"/>
        <v>5.4880865175457524E-2</v>
      </c>
      <c r="W152" s="5">
        <f t="shared" si="15"/>
        <v>7.9599335647028063E-2</v>
      </c>
      <c r="X152" s="5">
        <f t="shared" si="15"/>
        <v>9.4673876751484782E-4</v>
      </c>
      <c r="Y152" s="5">
        <f t="shared" si="15"/>
        <v>0.30490916351580183</v>
      </c>
      <c r="Z152" s="5">
        <f t="shared" si="15"/>
        <v>5.0146398832742765E-2</v>
      </c>
      <c r="AA152" s="5" t="str">
        <f t="shared" si="15"/>
        <v/>
      </c>
    </row>
    <row r="153" spans="1:27" x14ac:dyDescent="0.2">
      <c r="A153" s="8" t="s">
        <v>7</v>
      </c>
      <c r="B153" s="5">
        <f t="shared" ref="B153:AA153" si="16">+IF(B7=0,"",B34/(8.76*B7))</f>
        <v>6.8240473268645366E-2</v>
      </c>
      <c r="C153" s="5" t="str">
        <f t="shared" si="16"/>
        <v/>
      </c>
      <c r="D153" s="5" t="str">
        <f t="shared" si="16"/>
        <v/>
      </c>
      <c r="E153" s="5">
        <f t="shared" si="16"/>
        <v>0.23145403616006444</v>
      </c>
      <c r="F153" s="5">
        <f t="shared" si="16"/>
        <v>0.10285279427478317</v>
      </c>
      <c r="G153" s="5">
        <f t="shared" si="16"/>
        <v>5.0518026556811681E-2</v>
      </c>
      <c r="H153" s="5">
        <f t="shared" si="16"/>
        <v>0.16584750240514923</v>
      </c>
      <c r="I153" s="5">
        <f t="shared" si="16"/>
        <v>7.351568585959832E-2</v>
      </c>
      <c r="J153" s="5">
        <f t="shared" si="16"/>
        <v>0.35659009579220385</v>
      </c>
      <c r="K153" s="5" t="str">
        <f t="shared" si="16"/>
        <v/>
      </c>
      <c r="L153" s="5">
        <f t="shared" si="16"/>
        <v>0.1885743893248216</v>
      </c>
      <c r="M153" s="5" t="str">
        <f t="shared" si="16"/>
        <v/>
      </c>
      <c r="N153" s="5" t="str">
        <f t="shared" si="16"/>
        <v/>
      </c>
      <c r="O153" s="5" t="str">
        <f t="shared" si="16"/>
        <v/>
      </c>
      <c r="P153" s="5">
        <f t="shared" si="16"/>
        <v>9.4031418494418071E-3</v>
      </c>
      <c r="Q153" s="5">
        <f t="shared" si="16"/>
        <v>0.11088344877791395</v>
      </c>
      <c r="R153" s="5">
        <f t="shared" si="16"/>
        <v>0.56109063980173779</v>
      </c>
      <c r="S153" s="5">
        <f t="shared" si="16"/>
        <v>0.71687500000000004</v>
      </c>
      <c r="T153" s="5">
        <f t="shared" si="16"/>
        <v>0.17034325614616794</v>
      </c>
      <c r="U153" s="5">
        <f t="shared" si="16"/>
        <v>6.751406882547889E-2</v>
      </c>
      <c r="V153" s="5">
        <f t="shared" si="16"/>
        <v>0.14220738021891594</v>
      </c>
      <c r="W153" s="5">
        <f t="shared" si="16"/>
        <v>9.220804787602048E-2</v>
      </c>
      <c r="X153" s="5" t="str">
        <f t="shared" si="16"/>
        <v/>
      </c>
      <c r="Y153" s="5">
        <f t="shared" si="16"/>
        <v>0.11437040927332268</v>
      </c>
      <c r="Z153" s="5">
        <f t="shared" si="16"/>
        <v>0.21301909406664959</v>
      </c>
      <c r="AA153" s="5" t="str">
        <f t="shared" si="16"/>
        <v/>
      </c>
    </row>
    <row r="154" spans="1:27" x14ac:dyDescent="0.2">
      <c r="A154" s="8" t="s">
        <v>8</v>
      </c>
      <c r="B154" s="5" t="str">
        <f t="shared" ref="B154:AA154" si="17">+IF(B8=0,"",B35/(8.76*B8))</f>
        <v/>
      </c>
      <c r="C154" s="5" t="str">
        <f t="shared" si="17"/>
        <v/>
      </c>
      <c r="D154" s="5" t="str">
        <f t="shared" si="17"/>
        <v/>
      </c>
      <c r="E154" s="5" t="str">
        <f t="shared" si="17"/>
        <v/>
      </c>
      <c r="F154" s="5" t="str">
        <f t="shared" si="17"/>
        <v/>
      </c>
      <c r="G154" s="5" t="str">
        <f t="shared" si="17"/>
        <v/>
      </c>
      <c r="H154" s="5" t="str">
        <f t="shared" si="17"/>
        <v/>
      </c>
      <c r="I154" s="5" t="str">
        <f t="shared" si="17"/>
        <v/>
      </c>
      <c r="J154" s="5" t="str">
        <f t="shared" si="17"/>
        <v/>
      </c>
      <c r="K154" s="5" t="str">
        <f t="shared" si="17"/>
        <v/>
      </c>
      <c r="L154" s="5" t="str">
        <f t="shared" si="17"/>
        <v/>
      </c>
      <c r="M154" s="5" t="str">
        <f t="shared" si="17"/>
        <v/>
      </c>
      <c r="N154" s="5" t="str">
        <f t="shared" si="17"/>
        <v/>
      </c>
      <c r="O154" s="5" t="str">
        <f t="shared" si="17"/>
        <v/>
      </c>
      <c r="P154" s="5">
        <f t="shared" si="17"/>
        <v>0.92000095129375947</v>
      </c>
      <c r="Q154" s="5" t="str">
        <f t="shared" si="17"/>
        <v/>
      </c>
      <c r="R154" s="5" t="str">
        <f t="shared" si="17"/>
        <v/>
      </c>
      <c r="S154" s="5" t="str">
        <f t="shared" si="17"/>
        <v/>
      </c>
      <c r="T154" s="5" t="str">
        <f t="shared" si="17"/>
        <v/>
      </c>
      <c r="U154" s="5" t="str">
        <f t="shared" si="17"/>
        <v/>
      </c>
      <c r="V154" s="5" t="str">
        <f t="shared" si="17"/>
        <v/>
      </c>
      <c r="W154" s="5" t="str">
        <f t="shared" si="17"/>
        <v/>
      </c>
      <c r="X154" s="5" t="str">
        <f t="shared" si="17"/>
        <v/>
      </c>
      <c r="Y154" s="5" t="str">
        <f t="shared" si="17"/>
        <v/>
      </c>
      <c r="Z154" s="5">
        <f t="shared" si="17"/>
        <v>0.92000095129375947</v>
      </c>
      <c r="AA154" s="5" t="str">
        <f t="shared" si="17"/>
        <v/>
      </c>
    </row>
    <row r="155" spans="1:27" x14ac:dyDescent="0.2">
      <c r="A155" s="8" t="s">
        <v>9</v>
      </c>
      <c r="B155" s="5">
        <f t="shared" ref="B155:AA155" si="18">+IF(B9=0,"",B36/(8.76*B9))</f>
        <v>0.31342256181156858</v>
      </c>
      <c r="C155" s="5">
        <f t="shared" si="18"/>
        <v>0.21397116588864465</v>
      </c>
      <c r="D155" s="5">
        <f t="shared" si="18"/>
        <v>0.47177798115693254</v>
      </c>
      <c r="E155" s="5">
        <f t="shared" si="18"/>
        <v>0.47171712043481479</v>
      </c>
      <c r="F155" s="5">
        <f t="shared" si="18"/>
        <v>9.5108456806109548E-2</v>
      </c>
      <c r="G155" s="5">
        <f t="shared" si="18"/>
        <v>0.40546018663766265</v>
      </c>
      <c r="H155" s="5">
        <f t="shared" si="18"/>
        <v>9.511339001485615E-2</v>
      </c>
      <c r="I155" s="5">
        <f t="shared" si="18"/>
        <v>0.74926307047606522</v>
      </c>
      <c r="J155" s="5">
        <f t="shared" si="18"/>
        <v>0.29373032276781158</v>
      </c>
      <c r="K155" s="5">
        <f t="shared" si="18"/>
        <v>0.31249615380191414</v>
      </c>
      <c r="L155" s="5">
        <f t="shared" si="18"/>
        <v>0.44584757860870944</v>
      </c>
      <c r="M155" s="5">
        <f t="shared" si="18"/>
        <v>0.63632188275158652</v>
      </c>
      <c r="N155" s="5">
        <f t="shared" si="18"/>
        <v>0.4857651749307994</v>
      </c>
      <c r="O155" s="5" t="str">
        <f t="shared" si="18"/>
        <v/>
      </c>
      <c r="P155" s="5">
        <f t="shared" si="18"/>
        <v>0.36245044868086146</v>
      </c>
      <c r="Q155" s="5">
        <f t="shared" si="18"/>
        <v>0.39078388394700264</v>
      </c>
      <c r="R155" s="5">
        <f t="shared" si="18"/>
        <v>0.41056551549908032</v>
      </c>
      <c r="S155" s="5">
        <f t="shared" si="18"/>
        <v>0.3751487615004373</v>
      </c>
      <c r="T155" s="5">
        <f t="shared" si="18"/>
        <v>0.49264116519895618</v>
      </c>
      <c r="U155" s="5">
        <f t="shared" si="18"/>
        <v>0.48378087561519889</v>
      </c>
      <c r="V155" s="5">
        <f t="shared" si="18"/>
        <v>0.44588341162230499</v>
      </c>
      <c r="W155" s="5">
        <f t="shared" si="18"/>
        <v>0.38854301217188458</v>
      </c>
      <c r="X155" s="5">
        <f t="shared" si="18"/>
        <v>0.49072597979850691</v>
      </c>
      <c r="Y155" s="5">
        <f t="shared" si="18"/>
        <v>0.71579191580802382</v>
      </c>
      <c r="Z155" s="5">
        <f t="shared" si="18"/>
        <v>0.50526999030662123</v>
      </c>
      <c r="AA155" s="5" t="str">
        <f t="shared" si="18"/>
        <v/>
      </c>
    </row>
    <row r="156" spans="1:27" x14ac:dyDescent="0.2">
      <c r="A156" s="8" t="s">
        <v>10</v>
      </c>
      <c r="B156" s="5">
        <f t="shared" ref="B156:AA156" si="19">+IF(B10=0,"",B37/(8.76*B10))</f>
        <v>0.90127104404045577</v>
      </c>
      <c r="C156" s="5">
        <f t="shared" si="19"/>
        <v>0.83521212633066499</v>
      </c>
      <c r="D156" s="5">
        <f t="shared" si="19"/>
        <v>0.72058115753424656</v>
      </c>
      <c r="E156" s="5">
        <f t="shared" si="19"/>
        <v>0.90205818350456624</v>
      </c>
      <c r="F156" s="5">
        <f t="shared" si="19"/>
        <v>0.88488300125527053</v>
      </c>
      <c r="G156" s="5">
        <f t="shared" si="19"/>
        <v>0.90263017979452054</v>
      </c>
      <c r="H156" s="5">
        <f t="shared" si="19"/>
        <v>0.59134761547509895</v>
      </c>
      <c r="I156" s="5">
        <f t="shared" si="19"/>
        <v>0.88774203099426208</v>
      </c>
      <c r="J156" s="5">
        <f t="shared" si="19"/>
        <v>0.56883844019533225</v>
      </c>
      <c r="K156" s="5">
        <f t="shared" si="19"/>
        <v>0.87847667860107914</v>
      </c>
      <c r="L156" s="5">
        <f t="shared" si="19"/>
        <v>0.90263096603881299</v>
      </c>
      <c r="M156" s="5">
        <f t="shared" si="19"/>
        <v>0.83683184563159407</v>
      </c>
      <c r="N156" s="5">
        <f t="shared" si="19"/>
        <v>0.89376284595460576</v>
      </c>
      <c r="O156" s="5">
        <f t="shared" si="19"/>
        <v>0.89832820939168978</v>
      </c>
      <c r="P156" s="5">
        <f t="shared" si="19"/>
        <v>0.89949291646289564</v>
      </c>
      <c r="Q156" s="5">
        <f t="shared" si="19"/>
        <v>0.90218642093026846</v>
      </c>
      <c r="R156" s="5">
        <f t="shared" si="19"/>
        <v>0.90288224730891331</v>
      </c>
      <c r="S156" s="5">
        <f t="shared" si="19"/>
        <v>0.9026284965753425</v>
      </c>
      <c r="T156" s="5">
        <f t="shared" si="19"/>
        <v>0.59922926459985582</v>
      </c>
      <c r="U156" s="5">
        <f t="shared" si="19"/>
        <v>0.90251930185051676</v>
      </c>
      <c r="V156" s="5">
        <f t="shared" si="19"/>
        <v>0.90296975887443254</v>
      </c>
      <c r="W156" s="5">
        <f t="shared" si="19"/>
        <v>0.90262977104937481</v>
      </c>
      <c r="X156" s="5">
        <f t="shared" si="19"/>
        <v>0.34296217578974203</v>
      </c>
      <c r="Y156" s="5" t="str">
        <f t="shared" si="19"/>
        <v/>
      </c>
      <c r="Z156" s="5">
        <f t="shared" si="19"/>
        <v>0.86095749569117597</v>
      </c>
      <c r="AA156" s="5" t="str">
        <f t="shared" si="19"/>
        <v/>
      </c>
    </row>
    <row r="157" spans="1:27" x14ac:dyDescent="0.2">
      <c r="A157" s="8" t="s">
        <v>11</v>
      </c>
      <c r="B157" s="5">
        <f t="shared" ref="B157:AA157" si="20">+IF(B11=0,"",B38/(8.76*B11))</f>
        <v>0.89190874081179883</v>
      </c>
      <c r="C157" s="5">
        <f t="shared" si="20"/>
        <v>0.88768595359705493</v>
      </c>
      <c r="D157" s="5" t="str">
        <f t="shared" si="20"/>
        <v/>
      </c>
      <c r="E157" s="5" t="str">
        <f t="shared" si="20"/>
        <v/>
      </c>
      <c r="F157" s="5">
        <f t="shared" si="20"/>
        <v>0.89194920091324204</v>
      </c>
      <c r="G157" s="5">
        <f t="shared" si="20"/>
        <v>0.85257753836421157</v>
      </c>
      <c r="H157" s="5">
        <f t="shared" si="20"/>
        <v>0.86920666966409366</v>
      </c>
      <c r="I157" s="5">
        <f t="shared" si="20"/>
        <v>0.89190353801018174</v>
      </c>
      <c r="J157" s="5">
        <f t="shared" si="20"/>
        <v>0.76823210128816311</v>
      </c>
      <c r="K157" s="5">
        <f t="shared" si="20"/>
        <v>0.88998768583576249</v>
      </c>
      <c r="L157" s="5" t="str">
        <f t="shared" si="20"/>
        <v/>
      </c>
      <c r="M157" s="5">
        <f t="shared" si="20"/>
        <v>0.89195408169883761</v>
      </c>
      <c r="N157" s="5">
        <f t="shared" si="20"/>
        <v>0.891852793944653</v>
      </c>
      <c r="O157" s="5" t="str">
        <f t="shared" si="20"/>
        <v/>
      </c>
      <c r="P157" s="5">
        <f t="shared" si="20"/>
        <v>0.89043724612538533</v>
      </c>
      <c r="Q157" s="5">
        <f t="shared" si="20"/>
        <v>0.88859215211688825</v>
      </c>
      <c r="R157" s="5">
        <f t="shared" si="20"/>
        <v>0.89127383088727674</v>
      </c>
      <c r="S157" s="5">
        <f t="shared" si="20"/>
        <v>0.89135050131196591</v>
      </c>
      <c r="T157" s="5">
        <f t="shared" si="20"/>
        <v>0.88878302433440926</v>
      </c>
      <c r="U157" s="5" t="str">
        <f t="shared" si="20"/>
        <v/>
      </c>
      <c r="V157" s="5">
        <f t="shared" si="20"/>
        <v>0.89175274282031447</v>
      </c>
      <c r="W157" s="5">
        <f t="shared" si="20"/>
        <v>0.89218468805377238</v>
      </c>
      <c r="X157" s="5">
        <f t="shared" si="20"/>
        <v>0.8849424429643401</v>
      </c>
      <c r="Y157" s="5" t="str">
        <f t="shared" si="20"/>
        <v/>
      </c>
      <c r="Z157" s="5">
        <f t="shared" si="20"/>
        <v>0.88785175046243814</v>
      </c>
      <c r="AA157" s="5" t="str">
        <f t="shared" si="20"/>
        <v/>
      </c>
    </row>
    <row r="158" spans="1:27" x14ac:dyDescent="0.2">
      <c r="A158" s="8" t="s">
        <v>12</v>
      </c>
      <c r="B158" s="5">
        <f t="shared" ref="B158:AA158" si="21">+IF(B12=0,"",B39/(8.76*B12))</f>
        <v>0.10112456272734308</v>
      </c>
      <c r="C158" s="5" t="str">
        <f t="shared" si="21"/>
        <v/>
      </c>
      <c r="D158" s="5" t="str">
        <f t="shared" si="21"/>
        <v/>
      </c>
      <c r="E158" s="5" t="str">
        <f t="shared" si="21"/>
        <v/>
      </c>
      <c r="F158" s="5">
        <f t="shared" si="21"/>
        <v>5.81549225099941E-2</v>
      </c>
      <c r="G158" s="5">
        <f t="shared" si="21"/>
        <v>0.10388293249273559</v>
      </c>
      <c r="H158" s="5" t="str">
        <f t="shared" si="21"/>
        <v/>
      </c>
      <c r="I158" s="5" t="str">
        <f t="shared" si="21"/>
        <v/>
      </c>
      <c r="J158" s="5" t="str">
        <f t="shared" si="21"/>
        <v/>
      </c>
      <c r="K158" s="5">
        <f t="shared" si="21"/>
        <v>0.12850101749830575</v>
      </c>
      <c r="L158" s="5" t="str">
        <f t="shared" si="21"/>
        <v/>
      </c>
      <c r="M158" s="5">
        <f t="shared" si="21"/>
        <v>0.13463714198706225</v>
      </c>
      <c r="N158" s="5" t="str">
        <f t="shared" si="21"/>
        <v/>
      </c>
      <c r="O158" s="5" t="str">
        <f t="shared" si="21"/>
        <v/>
      </c>
      <c r="P158" s="5">
        <f t="shared" si="21"/>
        <v>0.11515708484763769</v>
      </c>
      <c r="Q158" s="5">
        <f t="shared" si="21"/>
        <v>0.12259050412008608</v>
      </c>
      <c r="R158" s="5">
        <f t="shared" si="21"/>
        <v>0.13221490967528615</v>
      </c>
      <c r="S158" s="5">
        <f t="shared" si="21"/>
        <v>0.12514274842357034</v>
      </c>
      <c r="T158" s="5">
        <f t="shared" si="21"/>
        <v>0.10610649775730391</v>
      </c>
      <c r="U158" s="5">
        <f t="shared" si="21"/>
        <v>0.11916147569997522</v>
      </c>
      <c r="V158" s="5">
        <f t="shared" si="21"/>
        <v>5.4743164569662189E-2</v>
      </c>
      <c r="W158" s="5">
        <f t="shared" si="21"/>
        <v>0.16594178239590168</v>
      </c>
      <c r="X158" s="5">
        <f t="shared" si="21"/>
        <v>0.10572998482828035</v>
      </c>
      <c r="Y158" s="5" t="str">
        <f t="shared" si="21"/>
        <v/>
      </c>
      <c r="Z158" s="5">
        <f t="shared" si="21"/>
        <v>0.11799536728593137</v>
      </c>
      <c r="AA158" s="5" t="str">
        <f t="shared" si="21"/>
        <v/>
      </c>
    </row>
    <row r="159" spans="1:27" x14ac:dyDescent="0.2">
      <c r="A159" s="8" t="s">
        <v>13</v>
      </c>
      <c r="B159" s="5">
        <f t="shared" ref="B159:AA159" si="22">+IF(B13=0,"",B40/(8.76*B13))</f>
        <v>0.2204869433252753</v>
      </c>
      <c r="C159" s="5">
        <f t="shared" si="22"/>
        <v>0.22907420091324202</v>
      </c>
      <c r="D159" s="5" t="str">
        <f t="shared" si="22"/>
        <v/>
      </c>
      <c r="E159" s="5">
        <f t="shared" si="22"/>
        <v>0.18977054070609201</v>
      </c>
      <c r="F159" s="5" t="str">
        <f t="shared" si="22"/>
        <v/>
      </c>
      <c r="G159" s="5" t="str">
        <f t="shared" si="22"/>
        <v/>
      </c>
      <c r="H159" s="5" t="str">
        <f t="shared" si="22"/>
        <v/>
      </c>
      <c r="I159" s="5" t="str">
        <f t="shared" si="22"/>
        <v/>
      </c>
      <c r="J159" s="5" t="str">
        <f t="shared" si="22"/>
        <v/>
      </c>
      <c r="K159" s="5">
        <f t="shared" si="22"/>
        <v>0.19960189566901895</v>
      </c>
      <c r="L159" s="5" t="str">
        <f t="shared" si="22"/>
        <v/>
      </c>
      <c r="M159" s="5" t="str">
        <f t="shared" si="22"/>
        <v/>
      </c>
      <c r="N159" s="5" t="str">
        <f t="shared" si="22"/>
        <v/>
      </c>
      <c r="O159" s="5" t="str">
        <f t="shared" si="22"/>
        <v/>
      </c>
      <c r="P159" s="5">
        <f t="shared" si="22"/>
        <v>0.2004930365296804</v>
      </c>
      <c r="Q159" s="5">
        <f t="shared" si="22"/>
        <v>0.19970801392254928</v>
      </c>
      <c r="R159" s="5" t="str">
        <f t="shared" si="22"/>
        <v/>
      </c>
      <c r="S159" s="5" t="str">
        <f t="shared" si="22"/>
        <v/>
      </c>
      <c r="T159" s="5" t="str">
        <f t="shared" si="22"/>
        <v/>
      </c>
      <c r="U159" s="5" t="str">
        <f t="shared" si="22"/>
        <v/>
      </c>
      <c r="V159" s="5" t="str">
        <f t="shared" si="22"/>
        <v/>
      </c>
      <c r="W159" s="5">
        <f t="shared" si="22"/>
        <v>0.22036332001522069</v>
      </c>
      <c r="X159" s="5">
        <f t="shared" si="22"/>
        <v>0.12397387475538162</v>
      </c>
      <c r="Y159" s="5" t="str">
        <f t="shared" si="22"/>
        <v/>
      </c>
      <c r="Z159" s="5">
        <f t="shared" si="22"/>
        <v>0.19901552197411343</v>
      </c>
      <c r="AA159" s="5" t="str">
        <f t="shared" si="22"/>
        <v/>
      </c>
    </row>
    <row r="160" spans="1:27" x14ac:dyDescent="0.2">
      <c r="A160" s="8" t="s">
        <v>14</v>
      </c>
      <c r="B160" s="5">
        <f t="shared" ref="B160:AA160" si="23">+IF(B14=0,"",B41/(8.76*B14))</f>
        <v>0.10523126956502996</v>
      </c>
      <c r="C160" s="5" t="str">
        <f t="shared" si="23"/>
        <v/>
      </c>
      <c r="D160" s="5">
        <f t="shared" si="23"/>
        <v>0.14967755412192627</v>
      </c>
      <c r="E160" s="5">
        <f t="shared" si="23"/>
        <v>6.7522965649642178E-2</v>
      </c>
      <c r="F160" s="5">
        <f t="shared" si="23"/>
        <v>1.0089684640727986E-2</v>
      </c>
      <c r="G160" s="5">
        <f t="shared" si="23"/>
        <v>0.20564132393016021</v>
      </c>
      <c r="H160" s="5">
        <f t="shared" si="23"/>
        <v>7.395807183879903E-2</v>
      </c>
      <c r="I160" s="5">
        <f t="shared" si="23"/>
        <v>2.1227913777118305E-2</v>
      </c>
      <c r="J160" s="5">
        <f t="shared" si="23"/>
        <v>9.8850742773265651E-2</v>
      </c>
      <c r="K160" s="5">
        <f t="shared" si="23"/>
        <v>2.5197101704793095E-2</v>
      </c>
      <c r="L160" s="5">
        <f t="shared" si="23"/>
        <v>4.9458550133396832E-2</v>
      </c>
      <c r="M160" s="5" t="str">
        <f t="shared" si="23"/>
        <v/>
      </c>
      <c r="N160" s="5" t="str">
        <f t="shared" si="23"/>
        <v/>
      </c>
      <c r="O160" s="5" t="str">
        <f t="shared" si="23"/>
        <v/>
      </c>
      <c r="P160" s="5">
        <f t="shared" si="23"/>
        <v>1.5141420967475451E-2</v>
      </c>
      <c r="Q160" s="5">
        <f t="shared" si="23"/>
        <v>4.1975750348138004E-2</v>
      </c>
      <c r="R160" s="5">
        <f t="shared" si="23"/>
        <v>5.6046847765017893E-2</v>
      </c>
      <c r="S160" s="5">
        <f t="shared" si="23"/>
        <v>8.9750385256079174E-2</v>
      </c>
      <c r="T160" s="5">
        <f t="shared" si="23"/>
        <v>0.11542330506384202</v>
      </c>
      <c r="U160" s="5">
        <f t="shared" si="23"/>
        <v>8.4014243942513403E-2</v>
      </c>
      <c r="V160" s="5">
        <f t="shared" si="23"/>
        <v>4.2465691719116377E-2</v>
      </c>
      <c r="W160" s="5">
        <f t="shared" si="23"/>
        <v>8.9746309571078778E-2</v>
      </c>
      <c r="X160" s="5" t="str">
        <f t="shared" si="23"/>
        <v/>
      </c>
      <c r="Y160" s="5">
        <f t="shared" si="23"/>
        <v>7.6855450154500085E-2</v>
      </c>
      <c r="Z160" s="5">
        <f t="shared" si="23"/>
        <v>6.4921791677719137E-2</v>
      </c>
      <c r="AA160" s="5" t="str">
        <f t="shared" si="23"/>
        <v/>
      </c>
    </row>
    <row r="161" spans="1:27" x14ac:dyDescent="0.2">
      <c r="A161" s="8" t="s">
        <v>15</v>
      </c>
      <c r="B161" s="5" t="str">
        <f t="shared" ref="B161:AA161" si="24">+IF(B15=0,"",B42/(8.76*B15))</f>
        <v/>
      </c>
      <c r="C161" s="5" t="str">
        <f t="shared" si="24"/>
        <v/>
      </c>
      <c r="D161" s="5">
        <f t="shared" si="24"/>
        <v>0</v>
      </c>
      <c r="E161" s="5" t="str">
        <f t="shared" si="24"/>
        <v/>
      </c>
      <c r="F161" s="5">
        <f t="shared" si="24"/>
        <v>0</v>
      </c>
      <c r="G161" s="5" t="str">
        <f t="shared" si="24"/>
        <v/>
      </c>
      <c r="H161" s="5">
        <f t="shared" si="24"/>
        <v>0</v>
      </c>
      <c r="I161" s="5" t="str">
        <f t="shared" si="24"/>
        <v/>
      </c>
      <c r="J161" s="5">
        <f t="shared" si="24"/>
        <v>0</v>
      </c>
      <c r="K161" s="5">
        <f t="shared" si="24"/>
        <v>5.2968036529680365E-3</v>
      </c>
      <c r="L161" s="5">
        <f t="shared" si="24"/>
        <v>0</v>
      </c>
      <c r="M161" s="5" t="str">
        <f t="shared" si="24"/>
        <v/>
      </c>
      <c r="N161" s="5" t="str">
        <f t="shared" si="24"/>
        <v/>
      </c>
      <c r="O161" s="5">
        <f t="shared" si="24"/>
        <v>3.35829314969669E-4</v>
      </c>
      <c r="P161" s="5">
        <f t="shared" si="24"/>
        <v>1.1526048870447212E-5</v>
      </c>
      <c r="Q161" s="5" t="str">
        <f t="shared" si="24"/>
        <v/>
      </c>
      <c r="R161" s="5">
        <f t="shared" si="24"/>
        <v>4.5547896628776842E-3</v>
      </c>
      <c r="S161" s="5" t="str">
        <f t="shared" si="24"/>
        <v/>
      </c>
      <c r="T161" s="5">
        <f t="shared" si="24"/>
        <v>0</v>
      </c>
      <c r="U161" s="5" t="str">
        <f t="shared" si="24"/>
        <v/>
      </c>
      <c r="V161" s="5" t="str">
        <f t="shared" si="24"/>
        <v/>
      </c>
      <c r="W161" s="5" t="str">
        <f t="shared" si="24"/>
        <v/>
      </c>
      <c r="X161" s="5" t="str">
        <f t="shared" si="24"/>
        <v/>
      </c>
      <c r="Y161" s="5">
        <f t="shared" si="24"/>
        <v>6.8594892393448591E-4</v>
      </c>
      <c r="Z161" s="5">
        <f t="shared" si="24"/>
        <v>7.0502141386805605E-4</v>
      </c>
      <c r="AA161" s="5" t="str">
        <f t="shared" si="24"/>
        <v/>
      </c>
    </row>
    <row r="162" spans="1:27" x14ac:dyDescent="0.2">
      <c r="A162" s="8" t="s">
        <v>16</v>
      </c>
      <c r="B162" s="5" t="str">
        <f t="shared" ref="B162:AA162" si="25">+IF(B16=0,"",B43/(8.76*B16))</f>
        <v/>
      </c>
      <c r="C162" s="5" t="str">
        <f t="shared" si="25"/>
        <v/>
      </c>
      <c r="D162" s="5" t="str">
        <f t="shared" si="25"/>
        <v/>
      </c>
      <c r="E162" s="5" t="str">
        <f t="shared" si="25"/>
        <v/>
      </c>
      <c r="F162" s="5" t="str">
        <f t="shared" si="25"/>
        <v/>
      </c>
      <c r="G162" s="5" t="str">
        <f t="shared" si="25"/>
        <v/>
      </c>
      <c r="H162" s="5" t="str">
        <f t="shared" si="25"/>
        <v/>
      </c>
      <c r="I162" s="5" t="str">
        <f t="shared" si="25"/>
        <v/>
      </c>
      <c r="J162" s="5" t="str">
        <f t="shared" si="25"/>
        <v/>
      </c>
      <c r="K162" s="5" t="str">
        <f t="shared" si="25"/>
        <v/>
      </c>
      <c r="L162" s="5" t="str">
        <f t="shared" si="25"/>
        <v/>
      </c>
      <c r="M162" s="5" t="str">
        <f t="shared" si="25"/>
        <v/>
      </c>
      <c r="N162" s="5" t="str">
        <f t="shared" si="25"/>
        <v/>
      </c>
      <c r="O162" s="5">
        <f t="shared" si="25"/>
        <v>0.2290458511700913</v>
      </c>
      <c r="P162" s="5" t="str">
        <f t="shared" si="25"/>
        <v/>
      </c>
      <c r="Q162" s="5" t="str">
        <f t="shared" si="25"/>
        <v/>
      </c>
      <c r="R162" s="5" t="str">
        <f t="shared" si="25"/>
        <v/>
      </c>
      <c r="S162" s="5" t="str">
        <f t="shared" si="25"/>
        <v/>
      </c>
      <c r="T162" s="5" t="str">
        <f t="shared" si="25"/>
        <v/>
      </c>
      <c r="U162" s="5" t="str">
        <f t="shared" si="25"/>
        <v/>
      </c>
      <c r="V162" s="5" t="str">
        <f t="shared" si="25"/>
        <v/>
      </c>
      <c r="W162" s="5" t="str">
        <f t="shared" si="25"/>
        <v/>
      </c>
      <c r="X162" s="5">
        <f t="shared" si="25"/>
        <v>0.18258001232553461</v>
      </c>
      <c r="Y162" s="5" t="str">
        <f t="shared" si="25"/>
        <v/>
      </c>
      <c r="Z162" s="5">
        <f t="shared" si="25"/>
        <v>0.18303319941575888</v>
      </c>
      <c r="AA162" s="5" t="str">
        <f t="shared" si="25"/>
        <v/>
      </c>
    </row>
    <row r="163" spans="1:27" x14ac:dyDescent="0.2">
      <c r="A163" s="8" t="s">
        <v>17</v>
      </c>
      <c r="B163" s="5">
        <f t="shared" ref="B163:AA163" si="26">+IF(B17=0,"",B44/(8.76*B17))</f>
        <v>1.9978234703196346E-2</v>
      </c>
      <c r="C163" s="5" t="str">
        <f t="shared" si="26"/>
        <v/>
      </c>
      <c r="D163" s="5">
        <f t="shared" si="26"/>
        <v>2.6980593607305932E-2</v>
      </c>
      <c r="E163" s="5" t="str">
        <f t="shared" si="26"/>
        <v/>
      </c>
      <c r="F163" s="5" t="str">
        <f t="shared" si="26"/>
        <v/>
      </c>
      <c r="G163" s="5">
        <f t="shared" si="26"/>
        <v>5.4623287671232883E-3</v>
      </c>
      <c r="H163" s="5">
        <f t="shared" si="26"/>
        <v>2.7257123286551038E-2</v>
      </c>
      <c r="I163" s="5">
        <f t="shared" si="26"/>
        <v>9.8834746684061739E-2</v>
      </c>
      <c r="J163" s="5">
        <f t="shared" si="26"/>
        <v>0.10637508182265329</v>
      </c>
      <c r="K163" s="5">
        <f t="shared" si="26"/>
        <v>1.0290993010286686E-2</v>
      </c>
      <c r="L163" s="5" t="str">
        <f t="shared" si="26"/>
        <v/>
      </c>
      <c r="M163" s="5" t="str">
        <f t="shared" si="26"/>
        <v/>
      </c>
      <c r="N163" s="5" t="str">
        <f t="shared" si="26"/>
        <v/>
      </c>
      <c r="O163" s="5">
        <f t="shared" si="26"/>
        <v>7.7928590321545255E-2</v>
      </c>
      <c r="P163" s="5">
        <f t="shared" si="26"/>
        <v>5.8904109589041093E-3</v>
      </c>
      <c r="Q163" s="5">
        <f t="shared" si="26"/>
        <v>9.13039337347782E-2</v>
      </c>
      <c r="R163" s="5">
        <f t="shared" si="26"/>
        <v>0.24408269548280578</v>
      </c>
      <c r="S163" s="5">
        <f t="shared" si="26"/>
        <v>4.8604452054794522E-2</v>
      </c>
      <c r="T163" s="5">
        <f t="shared" si="26"/>
        <v>9.0195669785611748E-2</v>
      </c>
      <c r="U163" s="5">
        <f t="shared" si="26"/>
        <v>6.8377502932841241E-2</v>
      </c>
      <c r="V163" s="5" t="str">
        <f t="shared" si="26"/>
        <v/>
      </c>
      <c r="W163" s="5" t="str">
        <f t="shared" si="26"/>
        <v/>
      </c>
      <c r="X163" s="5">
        <f t="shared" si="26"/>
        <v>1.0320356226228393E-3</v>
      </c>
      <c r="Y163" s="5">
        <f t="shared" si="26"/>
        <v>4.3872813025714975E-2</v>
      </c>
      <c r="Z163" s="5">
        <f t="shared" si="26"/>
        <v>5.8037553822967117E-2</v>
      </c>
      <c r="AA163" s="5" t="str">
        <f t="shared" si="26"/>
        <v/>
      </c>
    </row>
    <row r="164" spans="1:27" x14ac:dyDescent="0.2">
      <c r="A164" s="8" t="s">
        <v>18</v>
      </c>
      <c r="B164" s="5">
        <f t="shared" ref="B164:AA164" si="27">+IF(B18=0,"",B45/(8.76*B18))</f>
        <v>0.33609700913242008</v>
      </c>
      <c r="C164" s="5" t="str">
        <f t="shared" si="27"/>
        <v/>
      </c>
      <c r="D164" s="5" t="str">
        <f t="shared" si="27"/>
        <v/>
      </c>
      <c r="E164" s="5" t="str">
        <f t="shared" si="27"/>
        <v/>
      </c>
      <c r="F164" s="5" t="str">
        <f t="shared" si="27"/>
        <v/>
      </c>
      <c r="G164" s="5" t="str">
        <f t="shared" si="27"/>
        <v/>
      </c>
      <c r="H164" s="5">
        <f t="shared" si="27"/>
        <v>0.33974849073955449</v>
      </c>
      <c r="I164" s="5">
        <f t="shared" si="27"/>
        <v>0.52600653887225191</v>
      </c>
      <c r="J164" s="5" t="str">
        <f t="shared" si="27"/>
        <v/>
      </c>
      <c r="K164" s="5">
        <f t="shared" si="27"/>
        <v>0.60586570256658834</v>
      </c>
      <c r="L164" s="5" t="str">
        <f t="shared" si="27"/>
        <v/>
      </c>
      <c r="M164" s="5" t="str">
        <f t="shared" si="27"/>
        <v/>
      </c>
      <c r="N164" s="5" t="str">
        <f t="shared" si="27"/>
        <v/>
      </c>
      <c r="O164" s="5" t="str">
        <f t="shared" si="27"/>
        <v/>
      </c>
      <c r="P164" s="5">
        <f t="shared" si="27"/>
        <v>0.83221889269406402</v>
      </c>
      <c r="Q164" s="5">
        <f t="shared" si="27"/>
        <v>0.84430849520922246</v>
      </c>
      <c r="R164" s="5">
        <f t="shared" si="27"/>
        <v>0.8511618765854897</v>
      </c>
      <c r="S164" s="5">
        <f t="shared" si="27"/>
        <v>0.69373826968313279</v>
      </c>
      <c r="T164" s="5" t="str">
        <f t="shared" si="27"/>
        <v/>
      </c>
      <c r="U164" s="5">
        <f t="shared" si="27"/>
        <v>0.45700650185502284</v>
      </c>
      <c r="V164" s="5">
        <f t="shared" si="27"/>
        <v>0.199221483837066</v>
      </c>
      <c r="W164" s="5">
        <f t="shared" si="27"/>
        <v>0.82140735159817346</v>
      </c>
      <c r="X164" s="5">
        <f t="shared" si="27"/>
        <v>9.2372817846688316E-3</v>
      </c>
      <c r="Y164" s="5" t="str">
        <f t="shared" si="27"/>
        <v/>
      </c>
      <c r="Z164" s="5">
        <f t="shared" si="27"/>
        <v>0.41101796123210488</v>
      </c>
      <c r="AA164" s="5" t="str">
        <f t="shared" si="27"/>
        <v/>
      </c>
    </row>
    <row r="165" spans="1:27" x14ac:dyDescent="0.2">
      <c r="A165" s="8" t="s">
        <v>19</v>
      </c>
      <c r="B165" s="5">
        <f t="shared" ref="B165:AA165" si="28">+IF(B19=0,"",B46/(8.76*B19))</f>
        <v>0.22804097881926128</v>
      </c>
      <c r="C165" s="5" t="str">
        <f t="shared" si="28"/>
        <v/>
      </c>
      <c r="D165" s="5">
        <f t="shared" si="28"/>
        <v>0.35763774144582161</v>
      </c>
      <c r="E165" s="5">
        <f t="shared" si="28"/>
        <v>0.28848555572614959</v>
      </c>
      <c r="F165" s="5">
        <f t="shared" si="28"/>
        <v>0.27288522963305634</v>
      </c>
      <c r="G165" s="5">
        <f t="shared" si="28"/>
        <v>0.24532869046564354</v>
      </c>
      <c r="H165" s="5">
        <f t="shared" si="28"/>
        <v>0.28948721981033954</v>
      </c>
      <c r="I165" s="5">
        <f t="shared" si="28"/>
        <v>0.29252231750249219</v>
      </c>
      <c r="J165" s="5">
        <f t="shared" si="28"/>
        <v>0.25061897746846223</v>
      </c>
      <c r="K165" s="5">
        <f t="shared" si="28"/>
        <v>0.32991674434530621</v>
      </c>
      <c r="L165" s="5" t="str">
        <f t="shared" si="28"/>
        <v/>
      </c>
      <c r="M165" s="5">
        <f t="shared" si="28"/>
        <v>0.28448468527533521</v>
      </c>
      <c r="N165" s="5">
        <f t="shared" si="28"/>
        <v>0.27995492939575906</v>
      </c>
      <c r="O165" s="5" t="str">
        <f t="shared" si="28"/>
        <v/>
      </c>
      <c r="P165" s="5">
        <f t="shared" si="28"/>
        <v>0.21167565018860435</v>
      </c>
      <c r="Q165" s="5">
        <f t="shared" si="28"/>
        <v>0.27987807706218082</v>
      </c>
      <c r="R165" s="5">
        <f t="shared" si="28"/>
        <v>0.28874918931469429</v>
      </c>
      <c r="S165" s="5" t="str">
        <f t="shared" si="28"/>
        <v/>
      </c>
      <c r="T165" s="5">
        <f t="shared" si="28"/>
        <v>0.34431764411484195</v>
      </c>
      <c r="U165" s="5">
        <f t="shared" si="28"/>
        <v>0.37639472138869562</v>
      </c>
      <c r="V165" s="5">
        <f t="shared" si="28"/>
        <v>0.28998449602570608</v>
      </c>
      <c r="W165" s="5">
        <f t="shared" si="28"/>
        <v>0.29136888454011745</v>
      </c>
      <c r="X165" s="5">
        <f t="shared" si="28"/>
        <v>0.26158811431562212</v>
      </c>
      <c r="Y165" s="5">
        <f t="shared" si="28"/>
        <v>0.28933022586232476</v>
      </c>
      <c r="Z165" s="5">
        <f t="shared" si="28"/>
        <v>0.30902771396521195</v>
      </c>
      <c r="AA165" s="5" t="str">
        <f t="shared" si="28"/>
        <v/>
      </c>
    </row>
    <row r="166" spans="1:27" x14ac:dyDescent="0.2">
      <c r="A166" s="8" t="s">
        <v>20</v>
      </c>
      <c r="B166" s="5" t="str">
        <f t="shared" ref="B166:AA166" si="29">+IF(B20=0,"",B47/(8.76*B20))</f>
        <v/>
      </c>
      <c r="C166" s="5">
        <f t="shared" si="29"/>
        <v>3.2826382241293944E-2</v>
      </c>
      <c r="D166" s="5" t="str">
        <f t="shared" si="29"/>
        <v/>
      </c>
      <c r="E166" s="5">
        <f t="shared" si="29"/>
        <v>0.10311122079609931</v>
      </c>
      <c r="F166" s="5" t="str">
        <f t="shared" si="29"/>
        <v/>
      </c>
      <c r="G166" s="5" t="str">
        <f t="shared" si="29"/>
        <v/>
      </c>
      <c r="H166" s="5" t="str">
        <f t="shared" si="29"/>
        <v/>
      </c>
      <c r="I166" s="5" t="str">
        <f t="shared" si="29"/>
        <v/>
      </c>
      <c r="J166" s="5" t="str">
        <f t="shared" si="29"/>
        <v/>
      </c>
      <c r="K166" s="5" t="str">
        <f t="shared" si="29"/>
        <v/>
      </c>
      <c r="L166" s="5" t="str">
        <f t="shared" si="29"/>
        <v/>
      </c>
      <c r="M166" s="5" t="str">
        <f t="shared" si="29"/>
        <v/>
      </c>
      <c r="N166" s="5" t="str">
        <f t="shared" si="29"/>
        <v/>
      </c>
      <c r="O166" s="5" t="str">
        <f t="shared" si="29"/>
        <v/>
      </c>
      <c r="P166" s="5" t="str">
        <f t="shared" si="29"/>
        <v/>
      </c>
      <c r="Q166" s="5" t="str">
        <f t="shared" si="29"/>
        <v/>
      </c>
      <c r="R166" s="5" t="str">
        <f t="shared" si="29"/>
        <v/>
      </c>
      <c r="S166" s="5" t="str">
        <f t="shared" si="29"/>
        <v/>
      </c>
      <c r="T166" s="5" t="str">
        <f t="shared" si="29"/>
        <v/>
      </c>
      <c r="U166" s="5" t="str">
        <f t="shared" si="29"/>
        <v/>
      </c>
      <c r="V166" s="5" t="str">
        <f t="shared" si="29"/>
        <v/>
      </c>
      <c r="W166" s="5" t="str">
        <f t="shared" si="29"/>
        <v/>
      </c>
      <c r="X166" s="5" t="str">
        <f t="shared" si="29"/>
        <v/>
      </c>
      <c r="Y166" s="5" t="str">
        <f t="shared" si="29"/>
        <v/>
      </c>
      <c r="Z166" s="5">
        <f t="shared" si="29"/>
        <v>9.7948706105790595E-2</v>
      </c>
      <c r="AA166" s="5" t="str">
        <f t="shared" si="29"/>
        <v/>
      </c>
    </row>
    <row r="167" spans="1:27" x14ac:dyDescent="0.2">
      <c r="A167" s="8" t="s">
        <v>21</v>
      </c>
      <c r="B167" s="5">
        <f t="shared" ref="B167:AA167" si="30">+IF(B21=0,"",B48/(8.76*B21))</f>
        <v>1.5441821209756808E-4</v>
      </c>
      <c r="C167" s="5">
        <f t="shared" si="30"/>
        <v>1.118009712657508E-3</v>
      </c>
      <c r="D167" s="5">
        <f t="shared" si="30"/>
        <v>1.6287820791609047E-2</v>
      </c>
      <c r="E167" s="5">
        <f t="shared" si="30"/>
        <v>5.1080705067866217E-4</v>
      </c>
      <c r="F167" s="5">
        <f t="shared" si="30"/>
        <v>3.8489013809071354E-4</v>
      </c>
      <c r="G167" s="5">
        <f t="shared" si="30"/>
        <v>1.0183355941760229E-2</v>
      </c>
      <c r="H167" s="5">
        <f t="shared" si="30"/>
        <v>4.0168007088970807E-5</v>
      </c>
      <c r="I167" s="5">
        <f t="shared" si="30"/>
        <v>3.2651568656568621E-5</v>
      </c>
      <c r="J167" s="5">
        <f t="shared" si="30"/>
        <v>3.9094052202733364E-3</v>
      </c>
      <c r="K167" s="5">
        <f t="shared" si="30"/>
        <v>6.6604020327621564E-4</v>
      </c>
      <c r="L167" s="5">
        <f t="shared" si="30"/>
        <v>1.7225987328669935E-4</v>
      </c>
      <c r="M167" s="5">
        <f t="shared" si="30"/>
        <v>7.8869320474304178E-4</v>
      </c>
      <c r="N167" s="5">
        <f t="shared" si="30"/>
        <v>7.0312309332879288E-4</v>
      </c>
      <c r="O167" s="5">
        <f t="shared" si="30"/>
        <v>7.6383434977130666E-4</v>
      </c>
      <c r="P167" s="5">
        <f t="shared" si="30"/>
        <v>3.7844101003238636E-4</v>
      </c>
      <c r="Q167" s="5">
        <f t="shared" si="30"/>
        <v>6.2329079681097959E-4</v>
      </c>
      <c r="R167" s="5">
        <f t="shared" si="30"/>
        <v>5.0518213380737194E-4</v>
      </c>
      <c r="S167" s="5">
        <f t="shared" si="30"/>
        <v>4.4356305604125474E-3</v>
      </c>
      <c r="T167" s="5">
        <f t="shared" si="30"/>
        <v>7.6576287554128231E-6</v>
      </c>
      <c r="U167" s="5">
        <f t="shared" si="30"/>
        <v>4.8082776294440756E-5</v>
      </c>
      <c r="V167" s="5">
        <f t="shared" si="30"/>
        <v>1.4104509554194997E-5</v>
      </c>
      <c r="W167" s="5">
        <f t="shared" si="30"/>
        <v>1.4853897754626642E-2</v>
      </c>
      <c r="X167" s="5">
        <f t="shared" si="30"/>
        <v>8.0631320866390564E-6</v>
      </c>
      <c r="Y167" s="5">
        <f t="shared" si="30"/>
        <v>2.81817515698914E-3</v>
      </c>
      <c r="Z167" s="5">
        <f t="shared" si="30"/>
        <v>2.7393088796233873E-3</v>
      </c>
      <c r="AA167" s="5" t="str">
        <f t="shared" si="30"/>
        <v/>
      </c>
    </row>
    <row r="168" spans="1:27" x14ac:dyDescent="0.2">
      <c r="A168" s="8" t="s">
        <v>22</v>
      </c>
      <c r="B168" s="5" t="str">
        <f t="shared" ref="B168:AA168" si="31">+IF(B22=0,"",B49/(8.76*B22))</f>
        <v/>
      </c>
      <c r="C168" s="5" t="str">
        <f t="shared" si="31"/>
        <v/>
      </c>
      <c r="D168" s="5" t="str">
        <f t="shared" si="31"/>
        <v/>
      </c>
      <c r="E168" s="5" t="str">
        <f t="shared" si="31"/>
        <v/>
      </c>
      <c r="F168" s="5" t="str">
        <f t="shared" si="31"/>
        <v/>
      </c>
      <c r="G168" s="5" t="str">
        <f t="shared" si="31"/>
        <v/>
      </c>
      <c r="H168" s="5" t="str">
        <f t="shared" si="31"/>
        <v/>
      </c>
      <c r="I168" s="5" t="str">
        <f t="shared" si="31"/>
        <v/>
      </c>
      <c r="J168" s="5" t="str">
        <f t="shared" si="31"/>
        <v/>
      </c>
      <c r="K168" s="5" t="str">
        <f t="shared" si="31"/>
        <v/>
      </c>
      <c r="L168" s="5" t="str">
        <f t="shared" si="31"/>
        <v/>
      </c>
      <c r="M168" s="5" t="str">
        <f t="shared" si="31"/>
        <v/>
      </c>
      <c r="N168" s="5" t="str">
        <f t="shared" si="31"/>
        <v/>
      </c>
      <c r="O168" s="5" t="str">
        <f t="shared" si="31"/>
        <v/>
      </c>
      <c r="P168" s="5" t="str">
        <f t="shared" si="31"/>
        <v/>
      </c>
      <c r="Q168" s="5" t="str">
        <f t="shared" si="31"/>
        <v/>
      </c>
      <c r="R168" s="5" t="str">
        <f t="shared" si="31"/>
        <v/>
      </c>
      <c r="S168" s="5" t="str">
        <f t="shared" si="31"/>
        <v/>
      </c>
      <c r="T168" s="5" t="str">
        <f t="shared" si="31"/>
        <v/>
      </c>
      <c r="U168" s="5" t="str">
        <f t="shared" si="31"/>
        <v/>
      </c>
      <c r="V168" s="5" t="str">
        <f t="shared" si="31"/>
        <v/>
      </c>
      <c r="W168" s="5" t="str">
        <f t="shared" si="31"/>
        <v/>
      </c>
      <c r="X168" s="5" t="str">
        <f t="shared" si="31"/>
        <v/>
      </c>
      <c r="Y168" s="5" t="str">
        <f t="shared" si="31"/>
        <v/>
      </c>
      <c r="Z168" s="5" t="str">
        <f t="shared" si="31"/>
        <v/>
      </c>
      <c r="AA168" s="5" t="str">
        <f t="shared" si="31"/>
        <v/>
      </c>
    </row>
    <row r="169" spans="1:27" x14ac:dyDescent="0.2">
      <c r="A169" s="8" t="s">
        <v>23</v>
      </c>
      <c r="B169" s="5" t="str">
        <f t="shared" ref="B169:AA169" si="32">+IF(B23=0,"",B50/(8.76*B23))</f>
        <v/>
      </c>
      <c r="C169" s="5" t="str">
        <f t="shared" si="32"/>
        <v/>
      </c>
      <c r="D169" s="5" t="str">
        <f t="shared" si="32"/>
        <v/>
      </c>
      <c r="E169" s="5" t="str">
        <f t="shared" si="32"/>
        <v/>
      </c>
      <c r="F169" s="5" t="str">
        <f t="shared" si="32"/>
        <v/>
      </c>
      <c r="G169" s="5" t="str">
        <f t="shared" si="32"/>
        <v/>
      </c>
      <c r="H169" s="5" t="str">
        <f t="shared" si="32"/>
        <v/>
      </c>
      <c r="I169" s="5" t="str">
        <f t="shared" si="32"/>
        <v/>
      </c>
      <c r="J169" s="5" t="str">
        <f t="shared" si="32"/>
        <v/>
      </c>
      <c r="K169" s="5">
        <f t="shared" si="32"/>
        <v>0.45573584401709394</v>
      </c>
      <c r="L169" s="5" t="str">
        <f t="shared" si="32"/>
        <v/>
      </c>
      <c r="M169" s="5" t="str">
        <f t="shared" si="32"/>
        <v/>
      </c>
      <c r="N169" s="5" t="str">
        <f t="shared" si="32"/>
        <v/>
      </c>
      <c r="O169" s="5" t="str">
        <f t="shared" si="32"/>
        <v/>
      </c>
      <c r="P169" s="5">
        <f t="shared" si="32"/>
        <v>0.41391738876741407</v>
      </c>
      <c r="Q169" s="5" t="str">
        <f t="shared" si="32"/>
        <v/>
      </c>
      <c r="R169" s="5" t="str">
        <f t="shared" si="32"/>
        <v/>
      </c>
      <c r="S169" s="5" t="str">
        <f t="shared" si="32"/>
        <v/>
      </c>
      <c r="T169" s="5" t="str">
        <f t="shared" si="32"/>
        <v/>
      </c>
      <c r="U169" s="5" t="str">
        <f t="shared" si="32"/>
        <v/>
      </c>
      <c r="V169" s="5" t="str">
        <f t="shared" si="32"/>
        <v/>
      </c>
      <c r="W169" s="5">
        <f t="shared" si="32"/>
        <v>0</v>
      </c>
      <c r="X169" s="5" t="str">
        <f t="shared" si="32"/>
        <v/>
      </c>
      <c r="Y169" s="5" t="str">
        <f t="shared" si="32"/>
        <v/>
      </c>
      <c r="Z169" s="5">
        <f t="shared" si="32"/>
        <v>0.42613104491537884</v>
      </c>
      <c r="AA169" s="5" t="str">
        <f t="shared" si="32"/>
        <v/>
      </c>
    </row>
    <row r="170" spans="1:27" x14ac:dyDescent="0.2">
      <c r="A170" s="8" t="s">
        <v>24</v>
      </c>
      <c r="B170" s="5" t="str">
        <f t="shared" ref="B170:AA170" si="33">+IF(B24=0,"",B51/(8.76*B24))</f>
        <v/>
      </c>
      <c r="C170" s="5" t="str">
        <f t="shared" si="33"/>
        <v/>
      </c>
      <c r="D170" s="5" t="str">
        <f t="shared" si="33"/>
        <v/>
      </c>
      <c r="E170" s="5" t="str">
        <f t="shared" si="33"/>
        <v/>
      </c>
      <c r="F170" s="5" t="str">
        <f t="shared" si="33"/>
        <v/>
      </c>
      <c r="G170" s="5" t="str">
        <f t="shared" si="33"/>
        <v/>
      </c>
      <c r="H170" s="5" t="str">
        <f t="shared" si="33"/>
        <v/>
      </c>
      <c r="I170" s="5" t="str">
        <f t="shared" si="33"/>
        <v/>
      </c>
      <c r="J170" s="5" t="str">
        <f t="shared" si="33"/>
        <v/>
      </c>
      <c r="K170" s="5" t="str">
        <f t="shared" si="33"/>
        <v/>
      </c>
      <c r="L170" s="5" t="str">
        <f t="shared" si="33"/>
        <v/>
      </c>
      <c r="M170" s="5" t="str">
        <f t="shared" si="33"/>
        <v/>
      </c>
      <c r="N170" s="5" t="str">
        <f t="shared" si="33"/>
        <v/>
      </c>
      <c r="O170" s="5" t="str">
        <f t="shared" si="33"/>
        <v/>
      </c>
      <c r="P170" s="5" t="str">
        <f t="shared" si="33"/>
        <v/>
      </c>
      <c r="Q170" s="5" t="str">
        <f t="shared" si="33"/>
        <v/>
      </c>
      <c r="R170" s="5" t="str">
        <f t="shared" si="33"/>
        <v/>
      </c>
      <c r="S170" s="5" t="str">
        <f t="shared" si="33"/>
        <v/>
      </c>
      <c r="T170" s="5" t="str">
        <f t="shared" si="33"/>
        <v/>
      </c>
      <c r="U170" s="5" t="str">
        <f t="shared" si="33"/>
        <v/>
      </c>
      <c r="V170" s="5" t="str">
        <f t="shared" si="33"/>
        <v/>
      </c>
      <c r="W170" s="5" t="str">
        <f t="shared" si="33"/>
        <v/>
      </c>
      <c r="X170" s="5" t="str">
        <f t="shared" si="33"/>
        <v/>
      </c>
      <c r="Y170" s="5" t="str">
        <f t="shared" si="33"/>
        <v/>
      </c>
      <c r="Z170" s="5" t="str">
        <f t="shared" si="33"/>
        <v/>
      </c>
      <c r="AA170" s="5" t="str">
        <f t="shared" si="33"/>
        <v/>
      </c>
    </row>
    <row r="171" spans="1:27" x14ac:dyDescent="0.2">
      <c r="A171" s="8" t="s">
        <v>25</v>
      </c>
      <c r="B171" s="5" t="str">
        <f t="shared" ref="B171:AA171" si="34">+IF(B25=0,"",B52/(8.76*B25))</f>
        <v/>
      </c>
      <c r="C171" s="5" t="str">
        <f t="shared" si="34"/>
        <v/>
      </c>
      <c r="D171" s="5" t="str">
        <f t="shared" si="34"/>
        <v/>
      </c>
      <c r="E171" s="5" t="str">
        <f t="shared" si="34"/>
        <v/>
      </c>
      <c r="F171" s="5" t="str">
        <f t="shared" si="34"/>
        <v/>
      </c>
      <c r="G171" s="5" t="str">
        <f t="shared" si="34"/>
        <v/>
      </c>
      <c r="H171" s="5" t="str">
        <f t="shared" si="34"/>
        <v/>
      </c>
      <c r="I171" s="5" t="str">
        <f t="shared" si="34"/>
        <v/>
      </c>
      <c r="J171" s="5" t="str">
        <f t="shared" si="34"/>
        <v/>
      </c>
      <c r="K171" s="5" t="str">
        <f t="shared" si="34"/>
        <v/>
      </c>
      <c r="L171" s="5" t="str">
        <f t="shared" si="34"/>
        <v/>
      </c>
      <c r="M171" s="5" t="str">
        <f t="shared" si="34"/>
        <v/>
      </c>
      <c r="N171" s="5" t="str">
        <f t="shared" si="34"/>
        <v/>
      </c>
      <c r="O171" s="5" t="str">
        <f t="shared" si="34"/>
        <v/>
      </c>
      <c r="P171" s="5" t="str">
        <f t="shared" si="34"/>
        <v/>
      </c>
      <c r="Q171" s="5" t="str">
        <f t="shared" si="34"/>
        <v/>
      </c>
      <c r="R171" s="5" t="str">
        <f t="shared" si="34"/>
        <v/>
      </c>
      <c r="S171" s="5" t="str">
        <f t="shared" si="34"/>
        <v/>
      </c>
      <c r="T171" s="5" t="str">
        <f t="shared" si="34"/>
        <v/>
      </c>
      <c r="U171" s="5" t="str">
        <f t="shared" si="34"/>
        <v/>
      </c>
      <c r="V171" s="5" t="str">
        <f t="shared" si="34"/>
        <v/>
      </c>
      <c r="W171" s="5" t="str">
        <f t="shared" si="34"/>
        <v/>
      </c>
      <c r="X171" s="5" t="str">
        <f t="shared" si="34"/>
        <v/>
      </c>
      <c r="Y171" s="5" t="str">
        <f t="shared" si="34"/>
        <v/>
      </c>
      <c r="Z171" s="5" t="str">
        <f t="shared" si="34"/>
        <v/>
      </c>
      <c r="AA171" s="5" t="str">
        <f t="shared" si="34"/>
        <v/>
      </c>
    </row>
    <row r="172" spans="1:27" x14ac:dyDescent="0.2">
      <c r="A172" s="8" t="s">
        <v>50</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7"/>
    </row>
    <row r="173" spans="1:27"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x14ac:dyDescent="0.2">
      <c r="A174" s="8" t="s">
        <v>65</v>
      </c>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x14ac:dyDescent="0.2">
      <c r="A175" s="8" t="s">
        <v>3</v>
      </c>
      <c r="B175" s="6" t="str">
        <f t="shared" ref="B175:AA175" si="35">+IF(B30=0,"",B68/B30)</f>
        <v/>
      </c>
      <c r="C175" s="6">
        <f t="shared" si="35"/>
        <v>61.309849445004204</v>
      </c>
      <c r="D175" s="6" t="str">
        <f t="shared" si="35"/>
        <v/>
      </c>
      <c r="E175" s="6" t="str">
        <f t="shared" si="35"/>
        <v/>
      </c>
      <c r="F175" s="6">
        <f t="shared" si="35"/>
        <v>63.239741098923695</v>
      </c>
      <c r="G175" s="6" t="str">
        <f t="shared" si="35"/>
        <v/>
      </c>
      <c r="H175" s="6">
        <f t="shared" si="35"/>
        <v>81.08832318327876</v>
      </c>
      <c r="I175" s="6" t="str">
        <f t="shared" si="35"/>
        <v/>
      </c>
      <c r="J175" s="6" t="str">
        <f t="shared" si="35"/>
        <v/>
      </c>
      <c r="K175" s="6">
        <f t="shared" si="35"/>
        <v>67.785087866214553</v>
      </c>
      <c r="L175" s="6" t="str">
        <f t="shared" si="35"/>
        <v/>
      </c>
      <c r="M175" s="6" t="str">
        <f t="shared" si="35"/>
        <v/>
      </c>
      <c r="N175" s="6" t="str">
        <f t="shared" si="35"/>
        <v/>
      </c>
      <c r="O175" s="6" t="str">
        <f t="shared" si="35"/>
        <v/>
      </c>
      <c r="P175" s="6">
        <f t="shared" si="35"/>
        <v>70.303560809630696</v>
      </c>
      <c r="Q175" s="6">
        <f t="shared" si="35"/>
        <v>67.55967445913906</v>
      </c>
      <c r="R175" s="6">
        <f t="shared" si="35"/>
        <v>69.78927047623786</v>
      </c>
      <c r="S175" s="6">
        <f t="shared" si="35"/>
        <v>63.489899792289165</v>
      </c>
      <c r="T175" s="6" t="str">
        <f t="shared" si="35"/>
        <v/>
      </c>
      <c r="U175" s="6" t="str">
        <f t="shared" si="35"/>
        <v/>
      </c>
      <c r="V175" s="6">
        <f t="shared" si="35"/>
        <v>65.506758530488156</v>
      </c>
      <c r="W175" s="6">
        <f t="shared" si="35"/>
        <v>71.082694340008288</v>
      </c>
      <c r="X175" s="6">
        <f t="shared" si="35"/>
        <v>88.154994223786503</v>
      </c>
      <c r="Y175" s="8" t="str">
        <f t="shared" si="35"/>
        <v/>
      </c>
      <c r="Z175" s="6">
        <f t="shared" si="35"/>
        <v>68.768168212951991</v>
      </c>
      <c r="AA175" s="8" t="str">
        <f t="shared" si="35"/>
        <v/>
      </c>
    </row>
    <row r="176" spans="1:27" x14ac:dyDescent="0.2">
      <c r="A176" s="8" t="s">
        <v>4</v>
      </c>
      <c r="B176" s="6">
        <f t="shared" ref="B176:AA176" si="36">+IF(B31=0,"",B69/B31)</f>
        <v>35.188186830254779</v>
      </c>
      <c r="C176" s="6">
        <f t="shared" si="36"/>
        <v>38.517248432812444</v>
      </c>
      <c r="D176" s="6">
        <f t="shared" si="36"/>
        <v>37.435170623982941</v>
      </c>
      <c r="E176" s="6">
        <f t="shared" si="36"/>
        <v>29.420165205610559</v>
      </c>
      <c r="F176" s="6">
        <f t="shared" si="36"/>
        <v>31.696398723430988</v>
      </c>
      <c r="G176" s="6">
        <f t="shared" si="36"/>
        <v>30.763278038090803</v>
      </c>
      <c r="H176" s="6">
        <f t="shared" si="36"/>
        <v>32.963227584641452</v>
      </c>
      <c r="I176" s="6">
        <f t="shared" si="36"/>
        <v>29.273232722251567</v>
      </c>
      <c r="J176" s="6">
        <f t="shared" si="36"/>
        <v>38.254919506775721</v>
      </c>
      <c r="K176" s="6">
        <f t="shared" si="36"/>
        <v>26.245680512704084</v>
      </c>
      <c r="L176" s="6">
        <f t="shared" si="36"/>
        <v>31.306104222963818</v>
      </c>
      <c r="M176" s="6">
        <f t="shared" si="36"/>
        <v>30.835580537845935</v>
      </c>
      <c r="N176" s="6">
        <f t="shared" si="36"/>
        <v>31.235201859924096</v>
      </c>
      <c r="O176" s="6">
        <f t="shared" si="36"/>
        <v>29.086103773683472</v>
      </c>
      <c r="P176" s="6">
        <f t="shared" si="36"/>
        <v>30.51837659486241</v>
      </c>
      <c r="Q176" s="6">
        <f t="shared" si="36"/>
        <v>36.391356127689185</v>
      </c>
      <c r="R176" s="6">
        <f t="shared" si="36"/>
        <v>28.98666388123937</v>
      </c>
      <c r="S176" s="6">
        <f t="shared" si="36"/>
        <v>34.215707031579477</v>
      </c>
      <c r="T176" s="6">
        <f t="shared" si="36"/>
        <v>36.169202979163437</v>
      </c>
      <c r="U176" s="6">
        <f t="shared" si="36"/>
        <v>38.460529557503001</v>
      </c>
      <c r="V176" s="6">
        <f t="shared" si="36"/>
        <v>34.491016472983148</v>
      </c>
      <c r="W176" s="6">
        <f t="shared" si="36"/>
        <v>35.632414316650035</v>
      </c>
      <c r="X176" s="6">
        <f t="shared" si="36"/>
        <v>48.454464465247824</v>
      </c>
      <c r="Y176" s="6">
        <f t="shared" si="36"/>
        <v>40.57209230606442</v>
      </c>
      <c r="Z176" s="6">
        <f t="shared" si="36"/>
        <v>32.840614608076073</v>
      </c>
      <c r="AA176" s="6" t="str">
        <f t="shared" si="36"/>
        <v/>
      </c>
    </row>
    <row r="177" spans="1:27" x14ac:dyDescent="0.2">
      <c r="A177" s="8" t="s">
        <v>5</v>
      </c>
      <c r="B177" s="6" t="str">
        <f t="shared" ref="B177:AA177" si="37">+IF(B32=0,"",B70/B32)</f>
        <v/>
      </c>
      <c r="C177" s="6" t="str">
        <f t="shared" si="37"/>
        <v/>
      </c>
      <c r="D177" s="6" t="str">
        <f t="shared" si="37"/>
        <v/>
      </c>
      <c r="E177" s="6" t="str">
        <f t="shared" si="37"/>
        <v/>
      </c>
      <c r="F177" s="6" t="str">
        <f t="shared" si="37"/>
        <v/>
      </c>
      <c r="G177" s="6" t="str">
        <f t="shared" si="37"/>
        <v/>
      </c>
      <c r="H177" s="6" t="str">
        <f t="shared" si="37"/>
        <v/>
      </c>
      <c r="I177" s="6" t="str">
        <f t="shared" si="37"/>
        <v/>
      </c>
      <c r="J177" s="6" t="str">
        <f t="shared" si="37"/>
        <v/>
      </c>
      <c r="K177" s="6" t="str">
        <f t="shared" si="37"/>
        <v/>
      </c>
      <c r="L177" s="6" t="str">
        <f t="shared" si="37"/>
        <v/>
      </c>
      <c r="M177" s="6" t="str">
        <f t="shared" si="37"/>
        <v/>
      </c>
      <c r="N177" s="6" t="str">
        <f t="shared" si="37"/>
        <v/>
      </c>
      <c r="O177" s="6" t="str">
        <f t="shared" si="37"/>
        <v/>
      </c>
      <c r="P177" s="6" t="str">
        <f t="shared" si="37"/>
        <v/>
      </c>
      <c r="Q177" s="6" t="str">
        <f t="shared" si="37"/>
        <v/>
      </c>
      <c r="R177" s="6" t="str">
        <f t="shared" si="37"/>
        <v/>
      </c>
      <c r="S177" s="6" t="str">
        <f t="shared" si="37"/>
        <v/>
      </c>
      <c r="T177" s="6" t="str">
        <f t="shared" si="37"/>
        <v/>
      </c>
      <c r="U177" s="6" t="str">
        <f t="shared" si="37"/>
        <v/>
      </c>
      <c r="V177" s="6" t="str">
        <f t="shared" si="37"/>
        <v/>
      </c>
      <c r="W177" s="6" t="str">
        <f t="shared" si="37"/>
        <v/>
      </c>
      <c r="X177" s="6" t="str">
        <f t="shared" si="37"/>
        <v/>
      </c>
      <c r="Y177" s="6" t="str">
        <f t="shared" si="37"/>
        <v/>
      </c>
      <c r="Z177" s="6" t="str">
        <f t="shared" si="37"/>
        <v/>
      </c>
      <c r="AA177" s="6" t="str">
        <f t="shared" si="37"/>
        <v/>
      </c>
    </row>
    <row r="178" spans="1:27" x14ac:dyDescent="0.2">
      <c r="A178" s="8" t="s">
        <v>6</v>
      </c>
      <c r="B178" s="6" t="str">
        <f t="shared" ref="B178:AA178" si="38">+IF(B33=0,"",B71/B33)</f>
        <v/>
      </c>
      <c r="C178" s="6">
        <f t="shared" si="38"/>
        <v>58.962636531649586</v>
      </c>
      <c r="D178" s="6">
        <f t="shared" si="38"/>
        <v>46.606475970759924</v>
      </c>
      <c r="E178" s="6" t="str">
        <f t="shared" si="38"/>
        <v/>
      </c>
      <c r="F178" s="6">
        <f t="shared" si="38"/>
        <v>49.789260564348524</v>
      </c>
      <c r="G178" s="6">
        <f t="shared" si="38"/>
        <v>51.490480688222142</v>
      </c>
      <c r="H178" s="6">
        <f t="shared" si="38"/>
        <v>50.749542948693183</v>
      </c>
      <c r="I178" s="6" t="str">
        <f t="shared" si="38"/>
        <v/>
      </c>
      <c r="J178" s="6">
        <f t="shared" si="38"/>
        <v>54.444435510520755</v>
      </c>
      <c r="K178" s="6">
        <f t="shared" si="38"/>
        <v>31.649190184062086</v>
      </c>
      <c r="L178" s="6" t="str">
        <f t="shared" si="38"/>
        <v/>
      </c>
      <c r="M178" s="6">
        <f t="shared" si="38"/>
        <v>43.257907055177931</v>
      </c>
      <c r="N178" s="6">
        <f t="shared" si="38"/>
        <v>46.565706738550631</v>
      </c>
      <c r="O178" s="6">
        <f t="shared" si="38"/>
        <v>43.346438380475561</v>
      </c>
      <c r="P178" s="6">
        <f t="shared" si="38"/>
        <v>46.534127896598719</v>
      </c>
      <c r="Q178" s="6">
        <f t="shared" si="38"/>
        <v>48.437285827764761</v>
      </c>
      <c r="R178" s="6">
        <f t="shared" si="38"/>
        <v>45.69683276960177</v>
      </c>
      <c r="S178" s="6" t="str">
        <f t="shared" si="38"/>
        <v/>
      </c>
      <c r="T178" s="6">
        <f t="shared" si="38"/>
        <v>53.293635003803011</v>
      </c>
      <c r="U178" s="6">
        <f t="shared" si="38"/>
        <v>55.16081687086546</v>
      </c>
      <c r="V178" s="6">
        <f t="shared" si="38"/>
        <v>60.135735174903736</v>
      </c>
      <c r="W178" s="6">
        <f t="shared" si="38"/>
        <v>74.495116808877597</v>
      </c>
      <c r="X178" s="6">
        <f t="shared" si="38"/>
        <v>63.324331401545834</v>
      </c>
      <c r="Y178" s="6">
        <f t="shared" si="38"/>
        <v>67.0234395268469</v>
      </c>
      <c r="Z178" s="6">
        <f t="shared" si="38"/>
        <v>53.305172141772225</v>
      </c>
      <c r="AA178" s="6" t="str">
        <f t="shared" si="38"/>
        <v/>
      </c>
    </row>
    <row r="179" spans="1:27" x14ac:dyDescent="0.2">
      <c r="A179" s="8" t="s">
        <v>7</v>
      </c>
      <c r="B179" s="6">
        <f t="shared" ref="B179:AA179" si="39">+IF(B34=0,"",B72/B34)</f>
        <v>19.729994062610324</v>
      </c>
      <c r="C179" s="6" t="str">
        <f t="shared" si="39"/>
        <v/>
      </c>
      <c r="D179" s="6" t="str">
        <f t="shared" si="39"/>
        <v/>
      </c>
      <c r="E179" s="6">
        <f t="shared" si="39"/>
        <v>22.69895196961841</v>
      </c>
      <c r="F179" s="6">
        <f t="shared" si="39"/>
        <v>32.836905036199489</v>
      </c>
      <c r="G179" s="6">
        <f t="shared" si="39"/>
        <v>14.56532060022495</v>
      </c>
      <c r="H179" s="6">
        <f t="shared" si="39"/>
        <v>18.090626614882471</v>
      </c>
      <c r="I179" s="6">
        <f t="shared" si="39"/>
        <v>27.369334511738654</v>
      </c>
      <c r="J179" s="6">
        <f t="shared" si="39"/>
        <v>17.860216487825323</v>
      </c>
      <c r="K179" s="6" t="str">
        <f t="shared" si="39"/>
        <v/>
      </c>
      <c r="L179" s="6">
        <f t="shared" si="39"/>
        <v>19.494106563210966</v>
      </c>
      <c r="M179" s="6" t="str">
        <f t="shared" si="39"/>
        <v/>
      </c>
      <c r="N179" s="6" t="str">
        <f t="shared" si="39"/>
        <v/>
      </c>
      <c r="O179" s="6" t="str">
        <f t="shared" si="39"/>
        <v/>
      </c>
      <c r="P179" s="6">
        <f t="shared" si="39"/>
        <v>32.726050488449609</v>
      </c>
      <c r="Q179" s="6">
        <f t="shared" si="39"/>
        <v>36.790405661785137</v>
      </c>
      <c r="R179" s="6">
        <f t="shared" si="39"/>
        <v>16.710956314598779</v>
      </c>
      <c r="S179" s="6">
        <f t="shared" si="39"/>
        <v>31.995298288419512</v>
      </c>
      <c r="T179" s="6">
        <f t="shared" si="39"/>
        <v>18.450710864973718</v>
      </c>
      <c r="U179" s="6">
        <f t="shared" si="39"/>
        <v>21.65283391718668</v>
      </c>
      <c r="V179" s="6">
        <f t="shared" si="39"/>
        <v>24.372478404430559</v>
      </c>
      <c r="W179" s="6">
        <f t="shared" si="39"/>
        <v>22.765354374966563</v>
      </c>
      <c r="X179" s="6" t="str">
        <f t="shared" si="39"/>
        <v/>
      </c>
      <c r="Y179" s="6">
        <f t="shared" si="39"/>
        <v>48.198551548097825</v>
      </c>
      <c r="Z179" s="6">
        <f t="shared" si="39"/>
        <v>19.449503044949161</v>
      </c>
      <c r="AA179" s="6" t="str">
        <f t="shared" si="39"/>
        <v/>
      </c>
    </row>
    <row r="180" spans="1:27" x14ac:dyDescent="0.2">
      <c r="A180" s="8" t="s">
        <v>8</v>
      </c>
      <c r="B180" s="6" t="str">
        <f t="shared" ref="B180:AA180" si="40">+IF(B35=0,"",B73/B35)</f>
        <v/>
      </c>
      <c r="C180" s="6" t="str">
        <f t="shared" si="40"/>
        <v/>
      </c>
      <c r="D180" s="6" t="str">
        <f t="shared" si="40"/>
        <v/>
      </c>
      <c r="E180" s="6" t="str">
        <f t="shared" si="40"/>
        <v/>
      </c>
      <c r="F180" s="6" t="str">
        <f t="shared" si="40"/>
        <v/>
      </c>
      <c r="G180" s="6" t="str">
        <f t="shared" si="40"/>
        <v/>
      </c>
      <c r="H180" s="6" t="str">
        <f t="shared" si="40"/>
        <v/>
      </c>
      <c r="I180" s="6" t="str">
        <f t="shared" si="40"/>
        <v/>
      </c>
      <c r="J180" s="6" t="str">
        <f t="shared" si="40"/>
        <v/>
      </c>
      <c r="K180" s="6" t="str">
        <f t="shared" si="40"/>
        <v/>
      </c>
      <c r="L180" s="6" t="str">
        <f t="shared" si="40"/>
        <v/>
      </c>
      <c r="M180" s="6" t="str">
        <f t="shared" si="40"/>
        <v/>
      </c>
      <c r="N180" s="6" t="str">
        <f t="shared" si="40"/>
        <v/>
      </c>
      <c r="O180" s="6" t="str">
        <f t="shared" si="40"/>
        <v/>
      </c>
      <c r="P180" s="6">
        <f t="shared" si="40"/>
        <v>0.10980597418756667</v>
      </c>
      <c r="Q180" s="6" t="str">
        <f t="shared" si="40"/>
        <v/>
      </c>
      <c r="R180" s="6" t="str">
        <f t="shared" si="40"/>
        <v/>
      </c>
      <c r="S180" s="6" t="str">
        <f t="shared" si="40"/>
        <v/>
      </c>
      <c r="T180" s="6" t="str">
        <f t="shared" si="40"/>
        <v/>
      </c>
      <c r="U180" s="6" t="str">
        <f t="shared" si="40"/>
        <v/>
      </c>
      <c r="V180" s="6" t="str">
        <f t="shared" si="40"/>
        <v/>
      </c>
      <c r="W180" s="6" t="str">
        <f t="shared" si="40"/>
        <v/>
      </c>
      <c r="X180" s="6" t="str">
        <f t="shared" si="40"/>
        <v/>
      </c>
      <c r="Y180" s="6" t="str">
        <f t="shared" si="40"/>
        <v/>
      </c>
      <c r="Z180" s="6">
        <f t="shared" si="40"/>
        <v>0.10980597418756667</v>
      </c>
      <c r="AA180" s="6" t="str">
        <f t="shared" si="40"/>
        <v/>
      </c>
    </row>
    <row r="181" spans="1:27" x14ac:dyDescent="0.2">
      <c r="A181" s="8" t="s">
        <v>9</v>
      </c>
      <c r="B181" s="6">
        <f t="shared" ref="B181:AA181" si="41">+IF(B36=0,"",B74/B36)</f>
        <v>0</v>
      </c>
      <c r="C181" s="6">
        <f t="shared" si="41"/>
        <v>0</v>
      </c>
      <c r="D181" s="6">
        <f t="shared" si="41"/>
        <v>0</v>
      </c>
      <c r="E181" s="6">
        <f t="shared" si="41"/>
        <v>0</v>
      </c>
      <c r="F181" s="6">
        <f t="shared" si="41"/>
        <v>0</v>
      </c>
      <c r="G181" s="6">
        <f t="shared" si="41"/>
        <v>0</v>
      </c>
      <c r="H181" s="6">
        <f t="shared" si="41"/>
        <v>0</v>
      </c>
      <c r="I181" s="6">
        <f t="shared" si="41"/>
        <v>0</v>
      </c>
      <c r="J181" s="6">
        <f t="shared" si="41"/>
        <v>0</v>
      </c>
      <c r="K181" s="6">
        <f t="shared" si="41"/>
        <v>0</v>
      </c>
      <c r="L181" s="6">
        <f t="shared" si="41"/>
        <v>0</v>
      </c>
      <c r="M181" s="6">
        <f t="shared" si="41"/>
        <v>0</v>
      </c>
      <c r="N181" s="6">
        <f t="shared" si="41"/>
        <v>4.9378940288775279E-4</v>
      </c>
      <c r="O181" s="6" t="str">
        <f t="shared" si="41"/>
        <v/>
      </c>
      <c r="P181" s="6">
        <f t="shared" si="41"/>
        <v>0</v>
      </c>
      <c r="Q181" s="6">
        <f t="shared" si="41"/>
        <v>0</v>
      </c>
      <c r="R181" s="6">
        <f t="shared" si="41"/>
        <v>0</v>
      </c>
      <c r="S181" s="6">
        <f t="shared" si="41"/>
        <v>0</v>
      </c>
      <c r="T181" s="6">
        <f t="shared" si="41"/>
        <v>0</v>
      </c>
      <c r="U181" s="6">
        <f t="shared" si="41"/>
        <v>0</v>
      </c>
      <c r="V181" s="6">
        <f t="shared" si="41"/>
        <v>0</v>
      </c>
      <c r="W181" s="6">
        <f t="shared" si="41"/>
        <v>0</v>
      </c>
      <c r="X181" s="6">
        <f t="shared" si="41"/>
        <v>0</v>
      </c>
      <c r="Y181" s="6">
        <f t="shared" si="41"/>
        <v>0</v>
      </c>
      <c r="Z181" s="6">
        <f t="shared" si="41"/>
        <v>1.1154741847014232E-6</v>
      </c>
      <c r="AA181" s="6" t="str">
        <f t="shared" si="41"/>
        <v/>
      </c>
    </row>
    <row r="182" spans="1:27" x14ac:dyDescent="0.2">
      <c r="A182" s="8" t="s">
        <v>10</v>
      </c>
      <c r="B182" s="6">
        <f t="shared" ref="B182:AA182" si="42">+IF(B37=0,"",B75/B37)</f>
        <v>13.653526993364393</v>
      </c>
      <c r="C182" s="6">
        <f t="shared" si="42"/>
        <v>13.647524284050334</v>
      </c>
      <c r="D182" s="6">
        <f t="shared" si="42"/>
        <v>13.649423136380339</v>
      </c>
      <c r="E182" s="6">
        <f t="shared" si="42"/>
        <v>13.648819261032422</v>
      </c>
      <c r="F182" s="6">
        <f t="shared" si="42"/>
        <v>13.649770560565941</v>
      </c>
      <c r="G182" s="6">
        <f t="shared" si="42"/>
        <v>13.648708847914961</v>
      </c>
      <c r="H182" s="6">
        <f t="shared" si="42"/>
        <v>13.648025202914738</v>
      </c>
      <c r="I182" s="6">
        <f t="shared" si="42"/>
        <v>13.648875251637849</v>
      </c>
      <c r="J182" s="6">
        <f t="shared" si="42"/>
        <v>13.648164014928227</v>
      </c>
      <c r="K182" s="6">
        <f t="shared" si="42"/>
        <v>13.648160760318374</v>
      </c>
      <c r="L182" s="6">
        <f t="shared" si="42"/>
        <v>13.649179749670177</v>
      </c>
      <c r="M182" s="6">
        <f t="shared" si="42"/>
        <v>13.647861907984181</v>
      </c>
      <c r="N182" s="6">
        <f t="shared" si="42"/>
        <v>13.656547225508865</v>
      </c>
      <c r="O182" s="6">
        <f t="shared" si="42"/>
        <v>13.657735581273807</v>
      </c>
      <c r="P182" s="6">
        <f t="shared" si="42"/>
        <v>13.654940844812145</v>
      </c>
      <c r="Q182" s="6">
        <f t="shared" si="42"/>
        <v>13.656677346401706</v>
      </c>
      <c r="R182" s="6">
        <f t="shared" si="42"/>
        <v>13.650624098871575</v>
      </c>
      <c r="S182" s="6">
        <f t="shared" si="42"/>
        <v>13.649113465691395</v>
      </c>
      <c r="T182" s="6">
        <f t="shared" si="42"/>
        <v>13.647481728481814</v>
      </c>
      <c r="U182" s="6">
        <f t="shared" si="42"/>
        <v>13.648193146988133</v>
      </c>
      <c r="V182" s="6">
        <f t="shared" si="42"/>
        <v>13.647620618616148</v>
      </c>
      <c r="W182" s="6">
        <f t="shared" si="42"/>
        <v>13.64878483957086</v>
      </c>
      <c r="X182" s="6">
        <f t="shared" si="42"/>
        <v>13.64820225081481</v>
      </c>
      <c r="Y182" s="6" t="str">
        <f t="shared" si="42"/>
        <v/>
      </c>
      <c r="Z182" s="6">
        <f t="shared" si="42"/>
        <v>13.651390958398018</v>
      </c>
      <c r="AA182" s="6" t="str">
        <f t="shared" si="42"/>
        <v/>
      </c>
    </row>
    <row r="183" spans="1:27" x14ac:dyDescent="0.2">
      <c r="A183" s="8" t="s">
        <v>11</v>
      </c>
      <c r="B183" s="6">
        <f t="shared" ref="B183:AA183" si="43">+IF(B38=0,"",B76/B38)</f>
        <v>9.782579615823165</v>
      </c>
      <c r="C183" s="6">
        <f t="shared" si="43"/>
        <v>9.4198032282342243</v>
      </c>
      <c r="D183" s="6" t="str">
        <f t="shared" si="43"/>
        <v/>
      </c>
      <c r="E183" s="6" t="str">
        <f t="shared" si="43"/>
        <v/>
      </c>
      <c r="F183" s="6">
        <f t="shared" si="43"/>
        <v>10.535129443213908</v>
      </c>
      <c r="G183" s="6">
        <f t="shared" si="43"/>
        <v>9.1506309764971032</v>
      </c>
      <c r="H183" s="6">
        <f t="shared" si="43"/>
        <v>9.2727699662848373</v>
      </c>
      <c r="I183" s="6">
        <f t="shared" si="43"/>
        <v>9.3800963113021858</v>
      </c>
      <c r="J183" s="6">
        <f t="shared" si="43"/>
        <v>9.516733102946537</v>
      </c>
      <c r="K183" s="6">
        <f t="shared" si="43"/>
        <v>8.9909523136476999</v>
      </c>
      <c r="L183" s="6" t="str">
        <f t="shared" si="43"/>
        <v/>
      </c>
      <c r="M183" s="6">
        <f t="shared" si="43"/>
        <v>9.2581731852568669</v>
      </c>
      <c r="N183" s="6">
        <f t="shared" si="43"/>
        <v>9.0979191805786677</v>
      </c>
      <c r="O183" s="6" t="str">
        <f t="shared" si="43"/>
        <v/>
      </c>
      <c r="P183" s="6">
        <f t="shared" si="43"/>
        <v>9.4222378271196057</v>
      </c>
      <c r="Q183" s="6">
        <f t="shared" si="43"/>
        <v>9.5470784266811091</v>
      </c>
      <c r="R183" s="6">
        <f t="shared" si="43"/>
        <v>9.3763824867855732</v>
      </c>
      <c r="S183" s="6">
        <f t="shared" si="43"/>
        <v>9.4704918498340263</v>
      </c>
      <c r="T183" s="6">
        <f t="shared" si="43"/>
        <v>9.1784225042422705</v>
      </c>
      <c r="U183" s="6" t="str">
        <f t="shared" si="43"/>
        <v/>
      </c>
      <c r="V183" s="6">
        <f t="shared" si="43"/>
        <v>9.2230067601213115</v>
      </c>
      <c r="W183" s="6">
        <f t="shared" si="43"/>
        <v>9.2481393264245657</v>
      </c>
      <c r="X183" s="6">
        <f t="shared" si="43"/>
        <v>9.3745167079704217</v>
      </c>
      <c r="Y183" s="6" t="str">
        <f t="shared" si="43"/>
        <v/>
      </c>
      <c r="Z183" s="6">
        <f t="shared" si="43"/>
        <v>9.3815736322262477</v>
      </c>
      <c r="AA183" s="6" t="str">
        <f t="shared" si="43"/>
        <v/>
      </c>
    </row>
    <row r="184" spans="1:27" x14ac:dyDescent="0.2">
      <c r="A184" s="8" t="s">
        <v>12</v>
      </c>
      <c r="B184" s="6">
        <f t="shared" ref="B184:AA184" si="44">+IF(B39=0,"",B77/B39)</f>
        <v>0</v>
      </c>
      <c r="C184" s="6" t="str">
        <f t="shared" si="44"/>
        <v/>
      </c>
      <c r="D184" s="6" t="str">
        <f t="shared" si="44"/>
        <v/>
      </c>
      <c r="E184" s="6" t="str">
        <f t="shared" si="44"/>
        <v/>
      </c>
      <c r="F184" s="6">
        <f t="shared" si="44"/>
        <v>0</v>
      </c>
      <c r="G184" s="6">
        <f t="shared" si="44"/>
        <v>0</v>
      </c>
      <c r="H184" s="6" t="str">
        <f t="shared" si="44"/>
        <v/>
      </c>
      <c r="I184" s="6" t="str">
        <f t="shared" si="44"/>
        <v/>
      </c>
      <c r="J184" s="6" t="str">
        <f t="shared" si="44"/>
        <v/>
      </c>
      <c r="K184" s="6">
        <f t="shared" si="44"/>
        <v>0</v>
      </c>
      <c r="L184" s="6" t="str">
        <f t="shared" si="44"/>
        <v/>
      </c>
      <c r="M184" s="6">
        <f t="shared" si="44"/>
        <v>0</v>
      </c>
      <c r="N184" s="6" t="str">
        <f t="shared" si="44"/>
        <v/>
      </c>
      <c r="O184" s="6" t="str">
        <f t="shared" si="44"/>
        <v/>
      </c>
      <c r="P184" s="6">
        <f t="shared" si="44"/>
        <v>0</v>
      </c>
      <c r="Q184" s="6">
        <f t="shared" si="44"/>
        <v>0</v>
      </c>
      <c r="R184" s="6">
        <f t="shared" si="44"/>
        <v>0</v>
      </c>
      <c r="S184" s="6">
        <f t="shared" si="44"/>
        <v>0</v>
      </c>
      <c r="T184" s="6">
        <f t="shared" si="44"/>
        <v>0</v>
      </c>
      <c r="U184" s="6">
        <f t="shared" si="44"/>
        <v>0</v>
      </c>
      <c r="V184" s="6">
        <f t="shared" si="44"/>
        <v>0</v>
      </c>
      <c r="W184" s="6">
        <f t="shared" si="44"/>
        <v>0</v>
      </c>
      <c r="X184" s="6">
        <f t="shared" si="44"/>
        <v>0</v>
      </c>
      <c r="Y184" s="6" t="str">
        <f t="shared" si="44"/>
        <v/>
      </c>
      <c r="Z184" s="6">
        <f t="shared" si="44"/>
        <v>0</v>
      </c>
      <c r="AA184" s="6" t="str">
        <f t="shared" si="44"/>
        <v/>
      </c>
    </row>
    <row r="185" spans="1:27" x14ac:dyDescent="0.2">
      <c r="A185" s="8" t="s">
        <v>13</v>
      </c>
      <c r="B185" s="6">
        <f t="shared" ref="B185:AA185" si="45">+IF(B40=0,"",B78/B40)</f>
        <v>8.2360497981605904E-4</v>
      </c>
      <c r="C185" s="6">
        <f t="shared" si="45"/>
        <v>0</v>
      </c>
      <c r="D185" s="6" t="str">
        <f t="shared" si="45"/>
        <v/>
      </c>
      <c r="E185" s="6">
        <f t="shared" si="45"/>
        <v>0</v>
      </c>
      <c r="F185" s="6" t="str">
        <f t="shared" si="45"/>
        <v/>
      </c>
      <c r="G185" s="6" t="str">
        <f t="shared" si="45"/>
        <v/>
      </c>
      <c r="H185" s="6" t="str">
        <f t="shared" si="45"/>
        <v/>
      </c>
      <c r="I185" s="6" t="str">
        <f t="shared" si="45"/>
        <v/>
      </c>
      <c r="J185" s="6" t="str">
        <f t="shared" si="45"/>
        <v/>
      </c>
      <c r="K185" s="6">
        <f t="shared" si="45"/>
        <v>0</v>
      </c>
      <c r="L185" s="6" t="str">
        <f t="shared" si="45"/>
        <v/>
      </c>
      <c r="M185" s="6" t="str">
        <f t="shared" si="45"/>
        <v/>
      </c>
      <c r="N185" s="6" t="str">
        <f t="shared" si="45"/>
        <v/>
      </c>
      <c r="O185" s="6" t="str">
        <f t="shared" si="45"/>
        <v/>
      </c>
      <c r="P185" s="6">
        <f t="shared" si="45"/>
        <v>0</v>
      </c>
      <c r="Q185" s="6">
        <f t="shared" si="45"/>
        <v>0</v>
      </c>
      <c r="R185" s="6" t="str">
        <f t="shared" si="45"/>
        <v/>
      </c>
      <c r="S185" s="6" t="str">
        <f t="shared" si="45"/>
        <v/>
      </c>
      <c r="T185" s="6" t="str">
        <f t="shared" si="45"/>
        <v/>
      </c>
      <c r="U185" s="6" t="str">
        <f t="shared" si="45"/>
        <v/>
      </c>
      <c r="V185" s="6" t="str">
        <f t="shared" si="45"/>
        <v/>
      </c>
      <c r="W185" s="6">
        <f t="shared" si="45"/>
        <v>8.8255384871398695E-5</v>
      </c>
      <c r="X185" s="6">
        <f t="shared" si="45"/>
        <v>0</v>
      </c>
      <c r="Y185" s="6" t="str">
        <f t="shared" si="45"/>
        <v/>
      </c>
      <c r="Z185" s="6">
        <f t="shared" si="45"/>
        <v>2.8100321496478855E-5</v>
      </c>
      <c r="AA185" s="6" t="str">
        <f t="shared" si="45"/>
        <v/>
      </c>
    </row>
    <row r="186" spans="1:27" x14ac:dyDescent="0.2">
      <c r="A186" s="8" t="s">
        <v>14</v>
      </c>
      <c r="B186" s="6">
        <f t="shared" ref="B186:AA186" si="46">+IF(B41=0,"",B79/B41)</f>
        <v>54.504431922916709</v>
      </c>
      <c r="C186" s="6" t="str">
        <f t="shared" si="46"/>
        <v/>
      </c>
      <c r="D186" s="6">
        <f t="shared" si="46"/>
        <v>46.863828704819909</v>
      </c>
      <c r="E186" s="6">
        <f t="shared" si="46"/>
        <v>49.23760495947927</v>
      </c>
      <c r="F186" s="6">
        <f t="shared" si="46"/>
        <v>50.996905438647858</v>
      </c>
      <c r="G186" s="6">
        <f t="shared" si="46"/>
        <v>53.616685556635979</v>
      </c>
      <c r="H186" s="6">
        <f t="shared" si="46"/>
        <v>51.982376195420457</v>
      </c>
      <c r="I186" s="6">
        <f t="shared" si="46"/>
        <v>49.262568087525551</v>
      </c>
      <c r="J186" s="6">
        <f t="shared" si="46"/>
        <v>50.701591788856369</v>
      </c>
      <c r="K186" s="6">
        <f t="shared" si="46"/>
        <v>39.29678361510846</v>
      </c>
      <c r="L186" s="6">
        <f t="shared" si="46"/>
        <v>52.298443551592904</v>
      </c>
      <c r="M186" s="6" t="str">
        <f t="shared" si="46"/>
        <v/>
      </c>
      <c r="N186" s="6" t="str">
        <f t="shared" si="46"/>
        <v/>
      </c>
      <c r="O186" s="6" t="str">
        <f t="shared" si="46"/>
        <v/>
      </c>
      <c r="P186" s="6">
        <f t="shared" si="46"/>
        <v>46.525520204978534</v>
      </c>
      <c r="Q186" s="6">
        <f t="shared" si="46"/>
        <v>53.866904231534136</v>
      </c>
      <c r="R186" s="6">
        <f t="shared" si="46"/>
        <v>46.838263150934353</v>
      </c>
      <c r="S186" s="6">
        <f t="shared" si="46"/>
        <v>50.359963135358484</v>
      </c>
      <c r="T186" s="6">
        <f t="shared" si="46"/>
        <v>49.60048062850548</v>
      </c>
      <c r="U186" s="6">
        <f t="shared" si="46"/>
        <v>52.854001886635928</v>
      </c>
      <c r="V186" s="6">
        <f t="shared" si="46"/>
        <v>60.017739781661987</v>
      </c>
      <c r="W186" s="6">
        <f t="shared" si="46"/>
        <v>71.444621439605214</v>
      </c>
      <c r="X186" s="6" t="str">
        <f t="shared" si="46"/>
        <v/>
      </c>
      <c r="Y186" s="6">
        <f t="shared" si="46"/>
        <v>82.779587867689671</v>
      </c>
      <c r="Z186" s="6">
        <f t="shared" si="46"/>
        <v>50.86841822657798</v>
      </c>
      <c r="AA186" s="6" t="str">
        <f t="shared" si="46"/>
        <v/>
      </c>
    </row>
    <row r="187" spans="1:27" x14ac:dyDescent="0.2">
      <c r="A187" s="8" t="s">
        <v>15</v>
      </c>
      <c r="B187" s="6" t="str">
        <f t="shared" ref="B187:AA187" si="47">+IF(B42=0,"",B80/B42)</f>
        <v/>
      </c>
      <c r="C187" s="6" t="str">
        <f t="shared" si="47"/>
        <v/>
      </c>
      <c r="D187" s="6" t="str">
        <f t="shared" si="47"/>
        <v/>
      </c>
      <c r="E187" s="6" t="str">
        <f t="shared" si="47"/>
        <v/>
      </c>
      <c r="F187" s="6" t="str">
        <f t="shared" si="47"/>
        <v/>
      </c>
      <c r="G187" s="6" t="str">
        <f t="shared" si="47"/>
        <v/>
      </c>
      <c r="H187" s="6" t="str">
        <f t="shared" si="47"/>
        <v/>
      </c>
      <c r="I187" s="6" t="str">
        <f t="shared" si="47"/>
        <v/>
      </c>
      <c r="J187" s="6" t="str">
        <f t="shared" si="47"/>
        <v/>
      </c>
      <c r="K187" s="6">
        <f t="shared" si="47"/>
        <v>352.60218211206899</v>
      </c>
      <c r="L187" s="6" t="str">
        <f t="shared" si="47"/>
        <v/>
      </c>
      <c r="M187" s="6" t="str">
        <f t="shared" si="47"/>
        <v/>
      </c>
      <c r="N187" s="6" t="str">
        <f t="shared" si="47"/>
        <v/>
      </c>
      <c r="O187" s="6">
        <f t="shared" si="47"/>
        <v>336.54064288463996</v>
      </c>
      <c r="P187" s="6">
        <f t="shared" si="47"/>
        <v>259.93506849315071</v>
      </c>
      <c r="Q187" s="6" t="str">
        <f t="shared" si="47"/>
        <v/>
      </c>
      <c r="R187" s="6">
        <f t="shared" si="47"/>
        <v>481.88874514877102</v>
      </c>
      <c r="S187" s="6" t="str">
        <f t="shared" si="47"/>
        <v/>
      </c>
      <c r="T187" s="6" t="str">
        <f t="shared" si="47"/>
        <v/>
      </c>
      <c r="U187" s="6" t="str">
        <f t="shared" si="47"/>
        <v/>
      </c>
      <c r="V187" s="6" t="str">
        <f t="shared" si="47"/>
        <v/>
      </c>
      <c r="W187" s="6" t="str">
        <f t="shared" si="47"/>
        <v/>
      </c>
      <c r="X187" s="6" t="str">
        <f t="shared" si="47"/>
        <v/>
      </c>
      <c r="Y187" s="6">
        <f t="shared" si="47"/>
        <v>300.98533715469716</v>
      </c>
      <c r="Z187" s="6">
        <f t="shared" si="47"/>
        <v>408.24747142716399</v>
      </c>
      <c r="AA187" s="6" t="str">
        <f t="shared" si="47"/>
        <v/>
      </c>
    </row>
    <row r="188" spans="1:27" x14ac:dyDescent="0.2">
      <c r="A188" s="8" t="s">
        <v>16</v>
      </c>
      <c r="B188" s="6" t="str">
        <f t="shared" ref="B188:AA188" si="48">+IF(B43=0,"",B81/B43)</f>
        <v/>
      </c>
      <c r="C188" s="6" t="str">
        <f t="shared" si="48"/>
        <v/>
      </c>
      <c r="D188" s="6" t="str">
        <f t="shared" si="48"/>
        <v/>
      </c>
      <c r="E188" s="6" t="str">
        <f t="shared" si="48"/>
        <v/>
      </c>
      <c r="F188" s="6" t="str">
        <f t="shared" si="48"/>
        <v/>
      </c>
      <c r="G188" s="6" t="str">
        <f t="shared" si="48"/>
        <v/>
      </c>
      <c r="H188" s="6" t="str">
        <f t="shared" si="48"/>
        <v/>
      </c>
      <c r="I188" s="6" t="str">
        <f t="shared" si="48"/>
        <v/>
      </c>
      <c r="J188" s="6" t="str">
        <f t="shared" si="48"/>
        <v/>
      </c>
      <c r="K188" s="6" t="str">
        <f t="shared" si="48"/>
        <v/>
      </c>
      <c r="L188" s="6" t="str">
        <f t="shared" si="48"/>
        <v/>
      </c>
      <c r="M188" s="6" t="str">
        <f t="shared" si="48"/>
        <v/>
      </c>
      <c r="N188" s="6" t="str">
        <f t="shared" si="48"/>
        <v/>
      </c>
      <c r="O188" s="6">
        <f t="shared" si="48"/>
        <v>0</v>
      </c>
      <c r="P188" s="6" t="str">
        <f t="shared" si="48"/>
        <v/>
      </c>
      <c r="Q188" s="6" t="str">
        <f t="shared" si="48"/>
        <v/>
      </c>
      <c r="R188" s="6" t="str">
        <f t="shared" si="48"/>
        <v/>
      </c>
      <c r="S188" s="6" t="str">
        <f t="shared" si="48"/>
        <v/>
      </c>
      <c r="T188" s="6" t="str">
        <f t="shared" si="48"/>
        <v/>
      </c>
      <c r="U188" s="6" t="str">
        <f t="shared" si="48"/>
        <v/>
      </c>
      <c r="V188" s="6" t="str">
        <f t="shared" si="48"/>
        <v/>
      </c>
      <c r="W188" s="6" t="str">
        <f t="shared" si="48"/>
        <v/>
      </c>
      <c r="X188" s="6">
        <f t="shared" si="48"/>
        <v>0</v>
      </c>
      <c r="Y188" s="6" t="str">
        <f t="shared" si="48"/>
        <v/>
      </c>
      <c r="Z188" s="6">
        <f t="shared" si="48"/>
        <v>0</v>
      </c>
      <c r="AA188" s="6" t="str">
        <f t="shared" si="48"/>
        <v/>
      </c>
    </row>
    <row r="189" spans="1:27" x14ac:dyDescent="0.2">
      <c r="A189" s="8" t="s">
        <v>17</v>
      </c>
      <c r="B189" s="6">
        <f t="shared" ref="B189:AA189" si="49">+IF(B44=0,"",B82/B44)</f>
        <v>49.846574356467471</v>
      </c>
      <c r="C189" s="6" t="str">
        <f t="shared" si="49"/>
        <v/>
      </c>
      <c r="D189" s="6">
        <f t="shared" si="49"/>
        <v>61.998206050349062</v>
      </c>
      <c r="E189" s="6" t="str">
        <f t="shared" si="49"/>
        <v/>
      </c>
      <c r="F189" s="6" t="str">
        <f t="shared" si="49"/>
        <v/>
      </c>
      <c r="G189" s="6">
        <f t="shared" si="49"/>
        <v>64.393579663223534</v>
      </c>
      <c r="H189" s="6">
        <f t="shared" si="49"/>
        <v>63.37745138360426</v>
      </c>
      <c r="I189" s="6">
        <f t="shared" si="49"/>
        <v>51.291463806345305</v>
      </c>
      <c r="J189" s="6">
        <f t="shared" si="49"/>
        <v>58.315566769418538</v>
      </c>
      <c r="K189" s="6">
        <f t="shared" si="49"/>
        <v>48.187296307174073</v>
      </c>
      <c r="L189" s="6" t="str">
        <f t="shared" si="49"/>
        <v/>
      </c>
      <c r="M189" s="6" t="str">
        <f t="shared" si="49"/>
        <v/>
      </c>
      <c r="N189" s="6" t="str">
        <f t="shared" si="49"/>
        <v/>
      </c>
      <c r="O189" s="6">
        <f t="shared" si="49"/>
        <v>41.891622050923296</v>
      </c>
      <c r="P189" s="6">
        <f t="shared" si="49"/>
        <v>54.488151867512329</v>
      </c>
      <c r="Q189" s="6">
        <f t="shared" si="49"/>
        <v>59.214298148664618</v>
      </c>
      <c r="R189" s="6">
        <f t="shared" si="49"/>
        <v>57.529137222542026</v>
      </c>
      <c r="S189" s="6">
        <f t="shared" si="49"/>
        <v>64.788752862427344</v>
      </c>
      <c r="T189" s="6">
        <f t="shared" si="49"/>
        <v>53.635695412089888</v>
      </c>
      <c r="U189" s="6">
        <f t="shared" si="49"/>
        <v>53.138515129432129</v>
      </c>
      <c r="V189" s="6" t="str">
        <f t="shared" si="49"/>
        <v/>
      </c>
      <c r="W189" s="6" t="str">
        <f t="shared" si="49"/>
        <v/>
      </c>
      <c r="X189" s="6">
        <f t="shared" si="49"/>
        <v>49.022891385767792</v>
      </c>
      <c r="Y189" s="6">
        <f t="shared" si="49"/>
        <v>75.641637831713794</v>
      </c>
      <c r="Z189" s="6">
        <f t="shared" si="49"/>
        <v>52.121149935953383</v>
      </c>
      <c r="AA189" s="6" t="str">
        <f t="shared" si="49"/>
        <v/>
      </c>
    </row>
    <row r="190" spans="1:27" x14ac:dyDescent="0.2">
      <c r="A190" s="8" t="s">
        <v>18</v>
      </c>
      <c r="B190" s="6">
        <f t="shared" ref="B190:AA190" si="50">+IF(B45=0,"",B83/B45)</f>
        <v>80.728691158031154</v>
      </c>
      <c r="C190" s="6" t="str">
        <f t="shared" si="50"/>
        <v/>
      </c>
      <c r="D190" s="6" t="str">
        <f t="shared" si="50"/>
        <v/>
      </c>
      <c r="E190" s="6" t="str">
        <f t="shared" si="50"/>
        <v/>
      </c>
      <c r="F190" s="6" t="str">
        <f t="shared" si="50"/>
        <v/>
      </c>
      <c r="G190" s="6" t="str">
        <f t="shared" si="50"/>
        <v/>
      </c>
      <c r="H190" s="6">
        <f t="shared" si="50"/>
        <v>73.887405824080048</v>
      </c>
      <c r="I190" s="6">
        <f t="shared" si="50"/>
        <v>85.640181016993324</v>
      </c>
      <c r="J190" s="6" t="str">
        <f t="shared" si="50"/>
        <v/>
      </c>
      <c r="K190" s="6">
        <f t="shared" si="50"/>
        <v>76.777596192948124</v>
      </c>
      <c r="L190" s="6" t="str">
        <f t="shared" si="50"/>
        <v/>
      </c>
      <c r="M190" s="6" t="str">
        <f t="shared" si="50"/>
        <v/>
      </c>
      <c r="N190" s="6" t="str">
        <f t="shared" si="50"/>
        <v/>
      </c>
      <c r="O190" s="6" t="str">
        <f t="shared" si="50"/>
        <v/>
      </c>
      <c r="P190" s="6">
        <f t="shared" si="50"/>
        <v>80.699467867130522</v>
      </c>
      <c r="Q190" s="6">
        <f t="shared" si="50"/>
        <v>70.683612431574673</v>
      </c>
      <c r="R190" s="6">
        <f t="shared" si="50"/>
        <v>78.339144855690279</v>
      </c>
      <c r="S190" s="6">
        <f t="shared" si="50"/>
        <v>83.380812166258679</v>
      </c>
      <c r="T190" s="6" t="str">
        <f t="shared" si="50"/>
        <v/>
      </c>
      <c r="U190" s="6">
        <f t="shared" si="50"/>
        <v>80.757451678142857</v>
      </c>
      <c r="V190" s="6">
        <f t="shared" si="50"/>
        <v>77.505215430663114</v>
      </c>
      <c r="W190" s="6">
        <f t="shared" si="50"/>
        <v>80.136552584519023</v>
      </c>
      <c r="X190" s="6">
        <f t="shared" si="50"/>
        <v>73.58465317343763</v>
      </c>
      <c r="Y190" s="6" t="str">
        <f t="shared" si="50"/>
        <v/>
      </c>
      <c r="Z190" s="6">
        <f t="shared" si="50"/>
        <v>79.363182401021263</v>
      </c>
      <c r="AA190" s="6" t="str">
        <f t="shared" si="50"/>
        <v/>
      </c>
    </row>
    <row r="191" spans="1:27" x14ac:dyDescent="0.2">
      <c r="A191" s="8" t="s">
        <v>19</v>
      </c>
      <c r="B191" s="6">
        <f t="shared" ref="B191:AA191" si="51">+IF(B46=0,"",B84/B46)</f>
        <v>0</v>
      </c>
      <c r="C191" s="6" t="str">
        <f t="shared" si="51"/>
        <v/>
      </c>
      <c r="D191" s="6">
        <f t="shared" si="51"/>
        <v>0</v>
      </c>
      <c r="E191" s="6">
        <f t="shared" si="51"/>
        <v>0</v>
      </c>
      <c r="F191" s="6">
        <f t="shared" si="51"/>
        <v>0</v>
      </c>
      <c r="G191" s="6">
        <f t="shared" si="51"/>
        <v>0</v>
      </c>
      <c r="H191" s="6">
        <f t="shared" si="51"/>
        <v>0</v>
      </c>
      <c r="I191" s="6">
        <f t="shared" si="51"/>
        <v>0</v>
      </c>
      <c r="J191" s="6">
        <f t="shared" si="51"/>
        <v>0</v>
      </c>
      <c r="K191" s="6">
        <f t="shared" si="51"/>
        <v>0</v>
      </c>
      <c r="L191" s="6" t="str">
        <f t="shared" si="51"/>
        <v/>
      </c>
      <c r="M191" s="6">
        <f t="shared" si="51"/>
        <v>0</v>
      </c>
      <c r="N191" s="6">
        <f t="shared" si="51"/>
        <v>0</v>
      </c>
      <c r="O191" s="6" t="str">
        <f t="shared" si="51"/>
        <v/>
      </c>
      <c r="P191" s="6">
        <f t="shared" si="51"/>
        <v>0</v>
      </c>
      <c r="Q191" s="6">
        <f t="shared" si="51"/>
        <v>0</v>
      </c>
      <c r="R191" s="6">
        <f t="shared" si="51"/>
        <v>0</v>
      </c>
      <c r="S191" s="6" t="str">
        <f t="shared" si="51"/>
        <v/>
      </c>
      <c r="T191" s="6">
        <f t="shared" si="51"/>
        <v>0</v>
      </c>
      <c r="U191" s="6">
        <f t="shared" si="51"/>
        <v>0</v>
      </c>
      <c r="V191" s="6">
        <f t="shared" si="51"/>
        <v>0</v>
      </c>
      <c r="W191" s="6">
        <f t="shared" si="51"/>
        <v>0</v>
      </c>
      <c r="X191" s="6">
        <f t="shared" si="51"/>
        <v>0</v>
      </c>
      <c r="Y191" s="6">
        <f t="shared" si="51"/>
        <v>0</v>
      </c>
      <c r="Z191" s="6">
        <f t="shared" si="51"/>
        <v>0</v>
      </c>
      <c r="AA191" s="6" t="str">
        <f t="shared" si="51"/>
        <v/>
      </c>
    </row>
    <row r="192" spans="1:27" x14ac:dyDescent="0.2">
      <c r="A192" s="8" t="s">
        <v>20</v>
      </c>
      <c r="B192" s="6" t="str">
        <f t="shared" ref="B192:AA192" si="52">+IF(B47=0,"",B85/B47)</f>
        <v/>
      </c>
      <c r="C192" s="6">
        <f t="shared" si="52"/>
        <v>36.567186019293423</v>
      </c>
      <c r="D192" s="6" t="str">
        <f t="shared" si="52"/>
        <v/>
      </c>
      <c r="E192" s="6">
        <f t="shared" si="52"/>
        <v>11.426821680501325</v>
      </c>
      <c r="F192" s="6" t="str">
        <f t="shared" si="52"/>
        <v/>
      </c>
      <c r="G192" s="6" t="str">
        <f t="shared" si="52"/>
        <v/>
      </c>
      <c r="H192" s="6" t="str">
        <f t="shared" si="52"/>
        <v/>
      </c>
      <c r="I192" s="6" t="str">
        <f t="shared" si="52"/>
        <v/>
      </c>
      <c r="J192" s="6" t="str">
        <f t="shared" si="52"/>
        <v/>
      </c>
      <c r="K192" s="6" t="str">
        <f t="shared" si="52"/>
        <v/>
      </c>
      <c r="L192" s="6" t="str">
        <f t="shared" si="52"/>
        <v/>
      </c>
      <c r="M192" s="6" t="str">
        <f t="shared" si="52"/>
        <v/>
      </c>
      <c r="N192" s="6" t="str">
        <f t="shared" si="52"/>
        <v/>
      </c>
      <c r="O192" s="6" t="str">
        <f t="shared" si="52"/>
        <v/>
      </c>
      <c r="P192" s="6" t="str">
        <f t="shared" si="52"/>
        <v/>
      </c>
      <c r="Q192" s="6" t="str">
        <f t="shared" si="52"/>
        <v/>
      </c>
      <c r="R192" s="6" t="str">
        <f t="shared" si="52"/>
        <v/>
      </c>
      <c r="S192" s="6" t="str">
        <f t="shared" si="52"/>
        <v/>
      </c>
      <c r="T192" s="6" t="str">
        <f t="shared" si="52"/>
        <v/>
      </c>
      <c r="U192" s="6" t="str">
        <f t="shared" si="52"/>
        <v/>
      </c>
      <c r="V192" s="6" t="str">
        <f t="shared" si="52"/>
        <v/>
      </c>
      <c r="W192" s="6" t="str">
        <f t="shared" si="52"/>
        <v/>
      </c>
      <c r="X192" s="6" t="str">
        <f t="shared" si="52"/>
        <v/>
      </c>
      <c r="Y192" s="6" t="str">
        <f t="shared" si="52"/>
        <v/>
      </c>
      <c r="Z192" s="6">
        <f t="shared" si="52"/>
        <v>12.045686129385322</v>
      </c>
      <c r="AA192" s="6" t="str">
        <f t="shared" si="52"/>
        <v/>
      </c>
    </row>
    <row r="193" spans="1:27" x14ac:dyDescent="0.2">
      <c r="A193" s="8" t="s">
        <v>21</v>
      </c>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t="str">
        <f t="shared" ref="AA193" si="53">+IF(AA48=0,"",AA86/AA48)</f>
        <v/>
      </c>
    </row>
    <row r="194" spans="1:27" x14ac:dyDescent="0.2">
      <c r="A194" s="8" t="s">
        <v>22</v>
      </c>
      <c r="B194" s="6" t="str">
        <f t="shared" ref="B194:AA194" si="54">+IF(B49=0,"",B87/B49)</f>
        <v/>
      </c>
      <c r="C194" s="6" t="str">
        <f t="shared" si="54"/>
        <v/>
      </c>
      <c r="D194" s="6" t="str">
        <f t="shared" si="54"/>
        <v/>
      </c>
      <c r="E194" s="6" t="str">
        <f t="shared" si="54"/>
        <v/>
      </c>
      <c r="F194" s="6" t="str">
        <f t="shared" si="54"/>
        <v/>
      </c>
      <c r="G194" s="6" t="str">
        <f t="shared" si="54"/>
        <v/>
      </c>
      <c r="H194" s="6" t="str">
        <f t="shared" si="54"/>
        <v/>
      </c>
      <c r="I194" s="6" t="str">
        <f t="shared" si="54"/>
        <v/>
      </c>
      <c r="J194" s="6" t="str">
        <f t="shared" si="54"/>
        <v/>
      </c>
      <c r="K194" s="6" t="str">
        <f t="shared" si="54"/>
        <v/>
      </c>
      <c r="L194" s="6" t="str">
        <f t="shared" si="54"/>
        <v/>
      </c>
      <c r="M194" s="6" t="str">
        <f t="shared" si="54"/>
        <v/>
      </c>
      <c r="N194" s="6" t="str">
        <f t="shared" si="54"/>
        <v/>
      </c>
      <c r="O194" s="6" t="str">
        <f t="shared" si="54"/>
        <v/>
      </c>
      <c r="P194" s="6" t="str">
        <f t="shared" si="54"/>
        <v/>
      </c>
      <c r="Q194" s="6" t="str">
        <f t="shared" si="54"/>
        <v/>
      </c>
      <c r="R194" s="6" t="str">
        <f t="shared" si="54"/>
        <v/>
      </c>
      <c r="S194" s="6" t="str">
        <f t="shared" si="54"/>
        <v/>
      </c>
      <c r="T194" s="6" t="str">
        <f t="shared" si="54"/>
        <v/>
      </c>
      <c r="U194" s="6" t="str">
        <f t="shared" si="54"/>
        <v/>
      </c>
      <c r="V194" s="6" t="str">
        <f t="shared" si="54"/>
        <v/>
      </c>
      <c r="W194" s="6" t="str">
        <f t="shared" si="54"/>
        <v/>
      </c>
      <c r="X194" s="6" t="str">
        <f t="shared" si="54"/>
        <v/>
      </c>
      <c r="Y194" s="6" t="str">
        <f t="shared" si="54"/>
        <v/>
      </c>
      <c r="Z194" s="6" t="str">
        <f t="shared" si="54"/>
        <v/>
      </c>
      <c r="AA194" s="6" t="str">
        <f t="shared" si="54"/>
        <v/>
      </c>
    </row>
    <row r="195" spans="1:27" x14ac:dyDescent="0.2">
      <c r="A195" s="8" t="s">
        <v>23</v>
      </c>
      <c r="B195" s="6" t="str">
        <f t="shared" ref="B195:AA195" si="55">+IF(B50=0,"",B88/B50)</f>
        <v/>
      </c>
      <c r="C195" s="6" t="str">
        <f t="shared" si="55"/>
        <v/>
      </c>
      <c r="D195" s="6" t="str">
        <f t="shared" si="55"/>
        <v/>
      </c>
      <c r="E195" s="6" t="str">
        <f t="shared" si="55"/>
        <v/>
      </c>
      <c r="F195" s="6" t="str">
        <f t="shared" si="55"/>
        <v/>
      </c>
      <c r="G195" s="6" t="str">
        <f t="shared" si="55"/>
        <v/>
      </c>
      <c r="H195" s="6" t="str">
        <f t="shared" si="55"/>
        <v/>
      </c>
      <c r="I195" s="6" t="str">
        <f t="shared" si="55"/>
        <v/>
      </c>
      <c r="J195" s="6" t="str">
        <f t="shared" si="55"/>
        <v/>
      </c>
      <c r="K195" s="6">
        <f t="shared" si="55"/>
        <v>0</v>
      </c>
      <c r="L195" s="6" t="str">
        <f t="shared" si="55"/>
        <v/>
      </c>
      <c r="M195" s="6" t="str">
        <f t="shared" si="55"/>
        <v/>
      </c>
      <c r="N195" s="6" t="str">
        <f t="shared" si="55"/>
        <v/>
      </c>
      <c r="O195" s="6" t="str">
        <f t="shared" si="55"/>
        <v/>
      </c>
      <c r="P195" s="6">
        <f t="shared" si="55"/>
        <v>1.9012827918865126E-2</v>
      </c>
      <c r="Q195" s="6" t="str">
        <f t="shared" si="55"/>
        <v/>
      </c>
      <c r="R195" s="6" t="str">
        <f t="shared" si="55"/>
        <v/>
      </c>
      <c r="S195" s="6" t="str">
        <f t="shared" si="55"/>
        <v/>
      </c>
      <c r="T195" s="6" t="str">
        <f t="shared" si="55"/>
        <v/>
      </c>
      <c r="U195" s="6" t="str">
        <f t="shared" si="55"/>
        <v/>
      </c>
      <c r="V195" s="6" t="str">
        <f t="shared" si="55"/>
        <v/>
      </c>
      <c r="W195" s="6" t="str">
        <f t="shared" si="55"/>
        <v/>
      </c>
      <c r="X195" s="6" t="str">
        <f t="shared" si="55"/>
        <v/>
      </c>
      <c r="Y195" s="6" t="str">
        <f t="shared" si="55"/>
        <v/>
      </c>
      <c r="Z195" s="6">
        <f t="shared" si="55"/>
        <v>1.2945771129100614E-2</v>
      </c>
      <c r="AA195" s="6" t="str">
        <f t="shared" si="55"/>
        <v/>
      </c>
    </row>
    <row r="196" spans="1:27" x14ac:dyDescent="0.2">
      <c r="A196" s="8" t="s">
        <v>24</v>
      </c>
      <c r="B196" s="6" t="str">
        <f t="shared" ref="B196:AA196" si="56">+IF(B51=0,"",B89/B51)</f>
        <v/>
      </c>
      <c r="C196" s="6" t="str">
        <f t="shared" si="56"/>
        <v/>
      </c>
      <c r="D196" s="6" t="str">
        <f t="shared" si="56"/>
        <v/>
      </c>
      <c r="E196" s="6" t="str">
        <f t="shared" si="56"/>
        <v/>
      </c>
      <c r="F196" s="6" t="str">
        <f t="shared" si="56"/>
        <v/>
      </c>
      <c r="G196" s="6" t="str">
        <f t="shared" si="56"/>
        <v/>
      </c>
      <c r="H196" s="6" t="str">
        <f t="shared" si="56"/>
        <v/>
      </c>
      <c r="I196" s="6" t="str">
        <f t="shared" si="56"/>
        <v/>
      </c>
      <c r="J196" s="6" t="str">
        <f t="shared" si="56"/>
        <v/>
      </c>
      <c r="K196" s="6" t="str">
        <f t="shared" si="56"/>
        <v/>
      </c>
      <c r="L196" s="6" t="str">
        <f t="shared" si="56"/>
        <v/>
      </c>
      <c r="M196" s="6" t="str">
        <f t="shared" si="56"/>
        <v/>
      </c>
      <c r="N196" s="6" t="str">
        <f t="shared" si="56"/>
        <v/>
      </c>
      <c r="O196" s="6" t="str">
        <f t="shared" si="56"/>
        <v/>
      </c>
      <c r="P196" s="6" t="str">
        <f t="shared" si="56"/>
        <v/>
      </c>
      <c r="Q196" s="6" t="str">
        <f t="shared" si="56"/>
        <v/>
      </c>
      <c r="R196" s="6" t="str">
        <f t="shared" si="56"/>
        <v/>
      </c>
      <c r="S196" s="6" t="str">
        <f t="shared" si="56"/>
        <v/>
      </c>
      <c r="T196" s="6" t="str">
        <f t="shared" si="56"/>
        <v/>
      </c>
      <c r="U196" s="6" t="str">
        <f t="shared" si="56"/>
        <v/>
      </c>
      <c r="V196" s="6" t="str">
        <f t="shared" si="56"/>
        <v/>
      </c>
      <c r="W196" s="6" t="str">
        <f t="shared" si="56"/>
        <v/>
      </c>
      <c r="X196" s="6" t="str">
        <f t="shared" si="56"/>
        <v/>
      </c>
      <c r="Y196" s="6" t="str">
        <f t="shared" si="56"/>
        <v/>
      </c>
      <c r="Z196" s="6" t="str">
        <f t="shared" si="56"/>
        <v/>
      </c>
      <c r="AA196" s="6" t="str">
        <f t="shared" si="56"/>
        <v/>
      </c>
    </row>
    <row r="197" spans="1:27" x14ac:dyDescent="0.2">
      <c r="A197" s="8" t="s">
        <v>25</v>
      </c>
      <c r="B197" s="6" t="str">
        <f t="shared" ref="B197:AA197" si="57">+IF(B52=0,"",B90/B52)</f>
        <v/>
      </c>
      <c r="C197" s="6" t="str">
        <f t="shared" si="57"/>
        <v/>
      </c>
      <c r="D197" s="6" t="str">
        <f t="shared" si="57"/>
        <v/>
      </c>
      <c r="E197" s="6" t="str">
        <f t="shared" si="57"/>
        <v/>
      </c>
      <c r="F197" s="6" t="str">
        <f t="shared" si="57"/>
        <v/>
      </c>
      <c r="G197" s="6" t="str">
        <f t="shared" si="57"/>
        <v/>
      </c>
      <c r="H197" s="6" t="str">
        <f t="shared" si="57"/>
        <v/>
      </c>
      <c r="I197" s="6" t="str">
        <f t="shared" si="57"/>
        <v/>
      </c>
      <c r="J197" s="6" t="str">
        <f t="shared" si="57"/>
        <v/>
      </c>
      <c r="K197" s="6" t="str">
        <f t="shared" si="57"/>
        <v/>
      </c>
      <c r="L197" s="6" t="str">
        <f t="shared" si="57"/>
        <v/>
      </c>
      <c r="M197" s="6" t="str">
        <f t="shared" si="57"/>
        <v/>
      </c>
      <c r="N197" s="6" t="str">
        <f t="shared" si="57"/>
        <v/>
      </c>
      <c r="O197" s="6" t="str">
        <f t="shared" si="57"/>
        <v/>
      </c>
      <c r="P197" s="6" t="str">
        <f t="shared" si="57"/>
        <v/>
      </c>
      <c r="Q197" s="6" t="str">
        <f t="shared" si="57"/>
        <v/>
      </c>
      <c r="R197" s="6" t="str">
        <f t="shared" si="57"/>
        <v/>
      </c>
      <c r="S197" s="6" t="str">
        <f t="shared" si="57"/>
        <v/>
      </c>
      <c r="T197" s="6" t="str">
        <f t="shared" si="57"/>
        <v/>
      </c>
      <c r="U197" s="6" t="str">
        <f t="shared" si="57"/>
        <v/>
      </c>
      <c r="V197" s="6" t="str">
        <f t="shared" si="57"/>
        <v/>
      </c>
      <c r="W197" s="6" t="str">
        <f t="shared" si="57"/>
        <v/>
      </c>
      <c r="X197" s="6" t="str">
        <f t="shared" si="57"/>
        <v/>
      </c>
      <c r="Y197" s="6" t="str">
        <f t="shared" si="57"/>
        <v/>
      </c>
      <c r="Z197" s="6" t="str">
        <f t="shared" si="57"/>
        <v/>
      </c>
      <c r="AA197" s="6" t="str">
        <f t="shared" si="57"/>
        <v/>
      </c>
    </row>
    <row r="198" spans="1:27" x14ac:dyDescent="0.2">
      <c r="A198" s="8" t="s">
        <v>50</v>
      </c>
      <c r="B198" s="6">
        <f t="shared" ref="B198:AA198" si="58">+IF(B53=0,"",B91/B53)</f>
        <v>20.314357082174372</v>
      </c>
      <c r="C198" s="6">
        <f t="shared" si="58"/>
        <v>17.895417943223077</v>
      </c>
      <c r="D198" s="6">
        <f t="shared" si="58"/>
        <v>1.6305251366138895</v>
      </c>
      <c r="E198" s="6">
        <f t="shared" si="58"/>
        <v>11.589189660479311</v>
      </c>
      <c r="F198" s="6">
        <f t="shared" si="58"/>
        <v>18.528113594554178</v>
      </c>
      <c r="G198" s="6">
        <f t="shared" si="58"/>
        <v>13.548589676419427</v>
      </c>
      <c r="H198" s="6">
        <f t="shared" si="58"/>
        <v>3.7756288526474857</v>
      </c>
      <c r="I198" s="6">
        <f t="shared" si="58"/>
        <v>17.142441335664941</v>
      </c>
      <c r="J198" s="6">
        <f t="shared" si="58"/>
        <v>4.8682796084280371</v>
      </c>
      <c r="K198" s="6">
        <f t="shared" si="58"/>
        <v>12.104097630582958</v>
      </c>
      <c r="L198" s="6">
        <f t="shared" si="58"/>
        <v>28.996140320514222</v>
      </c>
      <c r="M198" s="6">
        <f t="shared" si="58"/>
        <v>4.3088906245452367</v>
      </c>
      <c r="N198" s="6">
        <f t="shared" si="58"/>
        <v>11.902861001000678</v>
      </c>
      <c r="O198" s="6">
        <f t="shared" si="58"/>
        <v>28.85010891661101</v>
      </c>
      <c r="P198" s="6">
        <f t="shared" si="58"/>
        <v>15.476749169336363</v>
      </c>
      <c r="Q198" s="6">
        <f t="shared" si="58"/>
        <v>16.192005729144121</v>
      </c>
      <c r="R198" s="6">
        <f t="shared" si="58"/>
        <v>17.782703356508502</v>
      </c>
      <c r="S198" s="6">
        <f t="shared" si="58"/>
        <v>21.099367703163129</v>
      </c>
      <c r="T198" s="6">
        <f t="shared" si="58"/>
        <v>3.3904160122316807</v>
      </c>
      <c r="U198" s="6">
        <f t="shared" si="58"/>
        <v>5.2816317476208283</v>
      </c>
      <c r="V198" s="6">
        <f t="shared" si="58"/>
        <v>17.305559965511176</v>
      </c>
      <c r="W198" s="6">
        <f t="shared" si="58"/>
        <v>16.450082642492372</v>
      </c>
      <c r="X198" s="6">
        <f t="shared" si="58"/>
        <v>5.8888914617734098</v>
      </c>
      <c r="Y198" s="6">
        <f t="shared" si="58"/>
        <v>3.0797386693334654</v>
      </c>
      <c r="Z198" s="6">
        <f t="shared" si="58"/>
        <v>13.400333043750598</v>
      </c>
      <c r="AA198" s="6" t="str">
        <f t="shared" si="58"/>
        <v/>
      </c>
    </row>
    <row r="199" spans="1:27" x14ac:dyDescent="0.2">
      <c r="A199" s="8" t="s">
        <v>82</v>
      </c>
      <c r="B199" s="6">
        <f t="shared" ref="B199:Z199" si="59">SUMPRODUCT(B175:B197,B30:B52)/(B53-B50-B46-B36-B32)</f>
        <v>20.957084105935156</v>
      </c>
      <c r="C199" s="6">
        <f t="shared" si="59"/>
        <v>17.900321231365577</v>
      </c>
      <c r="D199" s="6">
        <f t="shared" si="59"/>
        <v>32.867470245999854</v>
      </c>
      <c r="E199" s="6">
        <f t="shared" si="59"/>
        <v>28.491948159041169</v>
      </c>
      <c r="F199" s="6">
        <f t="shared" si="59"/>
        <v>26.238128499620171</v>
      </c>
      <c r="G199" s="6">
        <f t="shared" si="59"/>
        <v>23.125854220005383</v>
      </c>
      <c r="H199" s="6">
        <f t="shared" si="59"/>
        <v>23.632235431662036</v>
      </c>
      <c r="I199" s="6">
        <f t="shared" si="59"/>
        <v>21.865311916622368</v>
      </c>
      <c r="J199" s="6">
        <f t="shared" si="59"/>
        <v>16.030827800057011</v>
      </c>
      <c r="K199" s="6">
        <f t="shared" si="59"/>
        <v>17.211472054517209</v>
      </c>
      <c r="L199" s="6">
        <f t="shared" si="59"/>
        <v>31.250692846312511</v>
      </c>
      <c r="M199" s="6">
        <f t="shared" si="59"/>
        <v>11.287125051660361</v>
      </c>
      <c r="N199" s="6">
        <f t="shared" si="59"/>
        <v>12.601792911998167</v>
      </c>
      <c r="O199" s="6">
        <f t="shared" si="59"/>
        <v>28.85010891661101</v>
      </c>
      <c r="P199" s="6">
        <f t="shared" si="59"/>
        <v>16.543569426304323</v>
      </c>
      <c r="Q199" s="6">
        <f t="shared" si="59"/>
        <v>18.493801277839346</v>
      </c>
      <c r="R199" s="6">
        <f t="shared" si="59"/>
        <v>20.188040055878766</v>
      </c>
      <c r="S199" s="6">
        <f t="shared" si="59"/>
        <v>22.296776346510796</v>
      </c>
      <c r="T199" s="6">
        <f t="shared" si="59"/>
        <v>22.497835819367328</v>
      </c>
      <c r="U199" s="6">
        <f t="shared" si="59"/>
        <v>41.351648865071574</v>
      </c>
      <c r="V199" s="6">
        <f t="shared" si="59"/>
        <v>19.938705036732284</v>
      </c>
      <c r="W199" s="6">
        <f t="shared" si="59"/>
        <v>17.66619327665758</v>
      </c>
      <c r="X199" s="6">
        <f t="shared" si="59"/>
        <v>8.9609105850985191</v>
      </c>
      <c r="Y199" s="6">
        <f t="shared" si="59"/>
        <v>53.048597077035403</v>
      </c>
      <c r="Z199" s="6">
        <f t="shared" si="59"/>
        <v>19.776250383361489</v>
      </c>
      <c r="AA199" s="6"/>
    </row>
    <row r="200" spans="1:27"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x14ac:dyDescent="0.2">
      <c r="A201" s="8" t="s">
        <v>66</v>
      </c>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x14ac:dyDescent="0.2">
      <c r="A202" s="8" t="s">
        <v>3</v>
      </c>
      <c r="B202" s="14" t="str">
        <f t="shared" ref="B202:AA202" si="60">+IF(B30=0,"",B95/B30)</f>
        <v/>
      </c>
      <c r="C202" s="14">
        <f t="shared" si="60"/>
        <v>4.9974283739177796</v>
      </c>
      <c r="D202" s="14" t="str">
        <f t="shared" si="60"/>
        <v/>
      </c>
      <c r="E202" s="14" t="str">
        <f t="shared" si="60"/>
        <v/>
      </c>
      <c r="F202" s="14">
        <f t="shared" si="60"/>
        <v>4.996715083111229</v>
      </c>
      <c r="G202" s="14" t="str">
        <f t="shared" si="60"/>
        <v/>
      </c>
      <c r="H202" s="14">
        <f t="shared" si="60"/>
        <v>4.9969701349656583</v>
      </c>
      <c r="I202" s="14" t="str">
        <f t="shared" si="60"/>
        <v/>
      </c>
      <c r="J202" s="14" t="str">
        <f t="shared" si="60"/>
        <v/>
      </c>
      <c r="K202" s="14">
        <f t="shared" si="60"/>
        <v>4.9968577539206196</v>
      </c>
      <c r="L202" s="14" t="str">
        <f t="shared" si="60"/>
        <v/>
      </c>
      <c r="M202" s="14" t="str">
        <f t="shared" si="60"/>
        <v/>
      </c>
      <c r="N202" s="14" t="str">
        <f t="shared" si="60"/>
        <v/>
      </c>
      <c r="O202" s="14" t="str">
        <f t="shared" si="60"/>
        <v/>
      </c>
      <c r="P202" s="14">
        <f t="shared" si="60"/>
        <v>4.9965823464986396</v>
      </c>
      <c r="Q202" s="14">
        <f t="shared" si="60"/>
        <v>4.996590892475683</v>
      </c>
      <c r="R202" s="14">
        <f t="shared" si="60"/>
        <v>4.9972384230046769</v>
      </c>
      <c r="S202" s="14">
        <f t="shared" si="60"/>
        <v>4.997275797151751</v>
      </c>
      <c r="T202" s="14" t="str">
        <f t="shared" si="60"/>
        <v/>
      </c>
      <c r="U202" s="14" t="str">
        <f t="shared" si="60"/>
        <v/>
      </c>
      <c r="V202" s="14">
        <f t="shared" si="60"/>
        <v>4.9967755559912881</v>
      </c>
      <c r="W202" s="14">
        <f t="shared" si="60"/>
        <v>4.9967769554957382</v>
      </c>
      <c r="X202" s="14">
        <f t="shared" si="60"/>
        <v>4.9970007617327061</v>
      </c>
      <c r="Y202" s="14" t="str">
        <f t="shared" si="60"/>
        <v/>
      </c>
      <c r="Z202" s="14">
        <f t="shared" si="60"/>
        <v>4.9969393143915646</v>
      </c>
      <c r="AA202" s="14" t="str">
        <f t="shared" si="60"/>
        <v/>
      </c>
    </row>
    <row r="203" spans="1:27" x14ac:dyDescent="0.2">
      <c r="A203" s="8" t="s">
        <v>4</v>
      </c>
      <c r="B203" s="14">
        <f t="shared" ref="B203:AA203" si="61">+IF(B31=0,"",B96/B31)</f>
        <v>2.5639318286924584</v>
      </c>
      <c r="C203" s="14">
        <f t="shared" si="61"/>
        <v>3.1898446138977348</v>
      </c>
      <c r="D203" s="14">
        <f t="shared" si="61"/>
        <v>2.3739945201382406</v>
      </c>
      <c r="E203" s="14">
        <f t="shared" si="61"/>
        <v>3.1007338180791746</v>
      </c>
      <c r="F203" s="14">
        <f t="shared" si="61"/>
        <v>3.0565748139614839</v>
      </c>
      <c r="G203" s="14">
        <f t="shared" si="61"/>
        <v>3.0117981213585874</v>
      </c>
      <c r="H203" s="14">
        <f t="shared" si="61"/>
        <v>3.01207481944031</v>
      </c>
      <c r="I203" s="14">
        <f t="shared" si="61"/>
        <v>3.1093439304107968</v>
      </c>
      <c r="J203" s="14">
        <f t="shared" si="61"/>
        <v>2.3740148701687112</v>
      </c>
      <c r="K203" s="14">
        <f t="shared" si="61"/>
        <v>3.2462367055053449</v>
      </c>
      <c r="L203" s="14">
        <f t="shared" si="61"/>
        <v>3.4072120989440213</v>
      </c>
      <c r="M203" s="14">
        <f t="shared" si="61"/>
        <v>3.3171485574784638</v>
      </c>
      <c r="N203" s="14">
        <f t="shared" si="61"/>
        <v>2.3740149915540112</v>
      </c>
      <c r="O203" s="14">
        <f t="shared" si="61"/>
        <v>2.9078609137945421</v>
      </c>
      <c r="P203" s="14">
        <f t="shared" si="61"/>
        <v>3.2962148959500839</v>
      </c>
      <c r="Q203" s="14">
        <f t="shared" si="61"/>
        <v>2.5891338046222616</v>
      </c>
      <c r="R203" s="14">
        <f t="shared" si="61"/>
        <v>3.282824914031504</v>
      </c>
      <c r="S203" s="14">
        <f t="shared" si="61"/>
        <v>3.1123807332581559</v>
      </c>
      <c r="T203" s="14">
        <f t="shared" si="61"/>
        <v>2.3739856093495342</v>
      </c>
      <c r="U203" s="14">
        <f t="shared" si="61"/>
        <v>2.3740080512235755</v>
      </c>
      <c r="V203" s="14">
        <f t="shared" si="61"/>
        <v>2.9018987408728183</v>
      </c>
      <c r="W203" s="14">
        <f t="shared" si="61"/>
        <v>3.3142432597485478</v>
      </c>
      <c r="X203" s="14">
        <f t="shared" si="61"/>
        <v>3.4299974648096367</v>
      </c>
      <c r="Y203" s="14">
        <f t="shared" si="61"/>
        <v>3.4120365331235196</v>
      </c>
      <c r="Z203" s="14">
        <f t="shared" si="61"/>
        <v>3.1185830728715338</v>
      </c>
      <c r="AA203" s="14" t="str">
        <f t="shared" si="61"/>
        <v/>
      </c>
    </row>
    <row r="204" spans="1:27" x14ac:dyDescent="0.2">
      <c r="A204" s="8" t="s">
        <v>5</v>
      </c>
      <c r="B204" s="14" t="str">
        <f t="shared" ref="B204:AA204" si="62">+IF(B32=0,"",B97/B32)</f>
        <v/>
      </c>
      <c r="C204" s="14" t="str">
        <f t="shared" si="62"/>
        <v/>
      </c>
      <c r="D204" s="14" t="str">
        <f t="shared" si="62"/>
        <v/>
      </c>
      <c r="E204" s="14" t="str">
        <f t="shared" si="62"/>
        <v/>
      </c>
      <c r="F204" s="14" t="str">
        <f t="shared" si="62"/>
        <v/>
      </c>
      <c r="G204" s="14" t="str">
        <f t="shared" si="62"/>
        <v/>
      </c>
      <c r="H204" s="14" t="str">
        <f t="shared" si="62"/>
        <v/>
      </c>
      <c r="I204" s="14" t="str">
        <f t="shared" si="62"/>
        <v/>
      </c>
      <c r="J204" s="14" t="str">
        <f t="shared" si="62"/>
        <v/>
      </c>
      <c r="K204" s="14" t="str">
        <f t="shared" si="62"/>
        <v/>
      </c>
      <c r="L204" s="14" t="str">
        <f t="shared" si="62"/>
        <v/>
      </c>
      <c r="M204" s="14" t="str">
        <f t="shared" si="62"/>
        <v/>
      </c>
      <c r="N204" s="14" t="str">
        <f t="shared" si="62"/>
        <v/>
      </c>
      <c r="O204" s="14" t="str">
        <f t="shared" si="62"/>
        <v/>
      </c>
      <c r="P204" s="14" t="str">
        <f t="shared" si="62"/>
        <v/>
      </c>
      <c r="Q204" s="14" t="str">
        <f t="shared" si="62"/>
        <v/>
      </c>
      <c r="R204" s="14" t="str">
        <f t="shared" si="62"/>
        <v/>
      </c>
      <c r="S204" s="14" t="str">
        <f t="shared" si="62"/>
        <v/>
      </c>
      <c r="T204" s="14" t="str">
        <f t="shared" si="62"/>
        <v/>
      </c>
      <c r="U204" s="14" t="str">
        <f t="shared" si="62"/>
        <v/>
      </c>
      <c r="V204" s="14" t="str">
        <f t="shared" si="62"/>
        <v/>
      </c>
      <c r="W204" s="14" t="str">
        <f t="shared" si="62"/>
        <v/>
      </c>
      <c r="X204" s="14" t="str">
        <f t="shared" si="62"/>
        <v/>
      </c>
      <c r="Y204" s="14" t="str">
        <f t="shared" si="62"/>
        <v/>
      </c>
      <c r="Z204" s="14" t="str">
        <f t="shared" si="62"/>
        <v/>
      </c>
      <c r="AA204" s="14" t="str">
        <f t="shared" si="62"/>
        <v/>
      </c>
    </row>
    <row r="205" spans="1:27" x14ac:dyDescent="0.2">
      <c r="A205" s="8" t="s">
        <v>6</v>
      </c>
      <c r="B205" s="14" t="str">
        <f t="shared" ref="B205:AA205" si="63">+IF(B33=0,"",B98/B33)</f>
        <v/>
      </c>
      <c r="C205" s="14">
        <f t="shared" si="63"/>
        <v>9.1490103791599111</v>
      </c>
      <c r="D205" s="14">
        <f t="shared" si="63"/>
        <v>9.5997454314143482</v>
      </c>
      <c r="E205" s="14" t="str">
        <f t="shared" si="63"/>
        <v/>
      </c>
      <c r="F205" s="14">
        <f t="shared" si="63"/>
        <v>8.3090042448347088</v>
      </c>
      <c r="G205" s="14">
        <f t="shared" si="63"/>
        <v>8.3089792007253536</v>
      </c>
      <c r="H205" s="14">
        <f t="shared" si="63"/>
        <v>8.3090088457072575</v>
      </c>
      <c r="I205" s="14" t="str">
        <f t="shared" si="63"/>
        <v/>
      </c>
      <c r="J205" s="14">
        <f t="shared" si="63"/>
        <v>8.3090190962328947</v>
      </c>
      <c r="K205" s="14">
        <f t="shared" si="63"/>
        <v>3.8757472653685352</v>
      </c>
      <c r="L205" s="14" t="str">
        <f t="shared" si="63"/>
        <v/>
      </c>
      <c r="M205" s="14">
        <f t="shared" si="63"/>
        <v>8.3089812104873602</v>
      </c>
      <c r="N205" s="14">
        <f t="shared" si="63"/>
        <v>8.3089717842859319</v>
      </c>
      <c r="O205" s="14">
        <f t="shared" si="63"/>
        <v>8.3090004022653137</v>
      </c>
      <c r="P205" s="14">
        <f t="shared" si="63"/>
        <v>8.3089967488379362</v>
      </c>
      <c r="Q205" s="14">
        <f t="shared" si="63"/>
        <v>8.8947154691340504</v>
      </c>
      <c r="R205" s="14">
        <f t="shared" si="63"/>
        <v>8.3090501938366685</v>
      </c>
      <c r="S205" s="14" t="str">
        <f t="shared" si="63"/>
        <v/>
      </c>
      <c r="T205" s="14">
        <f t="shared" si="63"/>
        <v>8.3090100554112336</v>
      </c>
      <c r="U205" s="14">
        <f t="shared" si="63"/>
        <v>8.3085809059907181</v>
      </c>
      <c r="V205" s="14">
        <f t="shared" si="63"/>
        <v>8.3089796076159779</v>
      </c>
      <c r="W205" s="14">
        <f t="shared" si="63"/>
        <v>9.7412916399363993</v>
      </c>
      <c r="X205" s="14">
        <f t="shared" si="63"/>
        <v>9.1645666825100527</v>
      </c>
      <c r="Y205" s="14">
        <f t="shared" si="63"/>
        <v>8.3088795248059917</v>
      </c>
      <c r="Z205" s="14">
        <f t="shared" si="63"/>
        <v>8.1466231376412068</v>
      </c>
      <c r="AA205" s="14" t="str">
        <f t="shared" si="63"/>
        <v/>
      </c>
    </row>
    <row r="206" spans="1:27" x14ac:dyDescent="0.2">
      <c r="A206" s="8" t="s">
        <v>7</v>
      </c>
      <c r="B206" s="14">
        <f t="shared" ref="B206:AA206" si="64">+IF(B34=0,"",B99/B34)</f>
        <v>4.2489801375194975</v>
      </c>
      <c r="C206" s="14" t="str">
        <f t="shared" si="64"/>
        <v/>
      </c>
      <c r="D206" s="14" t="str">
        <f t="shared" si="64"/>
        <v/>
      </c>
      <c r="E206" s="14">
        <f t="shared" si="64"/>
        <v>12.248456951807691</v>
      </c>
      <c r="F206" s="14">
        <f t="shared" si="64"/>
        <v>12.249082247576881</v>
      </c>
      <c r="G206" s="14">
        <f t="shared" si="64"/>
        <v>4.9521790176202769</v>
      </c>
      <c r="H206" s="14">
        <f t="shared" si="64"/>
        <v>5.1064052069841193</v>
      </c>
      <c r="I206" s="14">
        <f t="shared" si="64"/>
        <v>4.2490734308515092</v>
      </c>
      <c r="J206" s="14">
        <f t="shared" si="64"/>
        <v>6.8353268999981998</v>
      </c>
      <c r="K206" s="14" t="str">
        <f t="shared" si="64"/>
        <v/>
      </c>
      <c r="L206" s="14">
        <f t="shared" si="64"/>
        <v>8.415747216082103</v>
      </c>
      <c r="M206" s="14" t="str">
        <f t="shared" si="64"/>
        <v/>
      </c>
      <c r="N206" s="14" t="str">
        <f t="shared" si="64"/>
        <v/>
      </c>
      <c r="O206" s="14" t="str">
        <f t="shared" si="64"/>
        <v/>
      </c>
      <c r="P206" s="14">
        <f t="shared" si="64"/>
        <v>12.248993434035018</v>
      </c>
      <c r="Q206" s="14">
        <f t="shared" si="64"/>
        <v>11.935822580425274</v>
      </c>
      <c r="R206" s="14">
        <f t="shared" si="64"/>
        <v>7.6764135077554565</v>
      </c>
      <c r="S206" s="14">
        <f t="shared" si="64"/>
        <v>3.4296676998105777</v>
      </c>
      <c r="T206" s="14">
        <f t="shared" si="64"/>
        <v>7.4429749821504601</v>
      </c>
      <c r="U206" s="14">
        <f t="shared" si="64"/>
        <v>7.4715068563035185</v>
      </c>
      <c r="V206" s="14">
        <f t="shared" si="64"/>
        <v>12.249003491180021</v>
      </c>
      <c r="W206" s="14">
        <f t="shared" si="64"/>
        <v>4.2490746548477745</v>
      </c>
      <c r="X206" s="14" t="str">
        <f t="shared" si="64"/>
        <v/>
      </c>
      <c r="Y206" s="14">
        <f t="shared" si="64"/>
        <v>11.618751941565767</v>
      </c>
      <c r="Z206" s="14">
        <f t="shared" si="64"/>
        <v>6.8571451002703849</v>
      </c>
      <c r="AA206" s="14" t="str">
        <f t="shared" si="64"/>
        <v/>
      </c>
    </row>
    <row r="207" spans="1:27" x14ac:dyDescent="0.2">
      <c r="A207" s="8" t="s">
        <v>8</v>
      </c>
      <c r="B207" s="14" t="str">
        <f t="shared" ref="B207:AA207" si="65">+IF(B35=0,"",B100/B35)</f>
        <v/>
      </c>
      <c r="C207" s="14" t="str">
        <f t="shared" si="65"/>
        <v/>
      </c>
      <c r="D207" s="14" t="str">
        <f t="shared" si="65"/>
        <v/>
      </c>
      <c r="E207" s="14" t="str">
        <f t="shared" si="65"/>
        <v/>
      </c>
      <c r="F207" s="14" t="str">
        <f t="shared" si="65"/>
        <v/>
      </c>
      <c r="G207" s="14" t="str">
        <f t="shared" si="65"/>
        <v/>
      </c>
      <c r="H207" s="14" t="str">
        <f t="shared" si="65"/>
        <v/>
      </c>
      <c r="I207" s="14" t="str">
        <f t="shared" si="65"/>
        <v/>
      </c>
      <c r="J207" s="14" t="str">
        <f t="shared" si="65"/>
        <v/>
      </c>
      <c r="K207" s="14" t="str">
        <f t="shared" si="65"/>
        <v/>
      </c>
      <c r="L207" s="14" t="str">
        <f t="shared" si="65"/>
        <v/>
      </c>
      <c r="M207" s="14" t="str">
        <f t="shared" si="65"/>
        <v/>
      </c>
      <c r="N207" s="14" t="str">
        <f t="shared" si="65"/>
        <v/>
      </c>
      <c r="O207" s="14" t="str">
        <f t="shared" si="65"/>
        <v/>
      </c>
      <c r="P207" s="14">
        <f t="shared" si="65"/>
        <v>0</v>
      </c>
      <c r="Q207" s="14" t="str">
        <f t="shared" si="65"/>
        <v/>
      </c>
      <c r="R207" s="14" t="str">
        <f t="shared" si="65"/>
        <v/>
      </c>
      <c r="S207" s="14" t="str">
        <f t="shared" si="65"/>
        <v/>
      </c>
      <c r="T207" s="14" t="str">
        <f t="shared" si="65"/>
        <v/>
      </c>
      <c r="U207" s="14" t="str">
        <f t="shared" si="65"/>
        <v/>
      </c>
      <c r="V207" s="14" t="str">
        <f t="shared" si="65"/>
        <v/>
      </c>
      <c r="W207" s="14" t="str">
        <f t="shared" si="65"/>
        <v/>
      </c>
      <c r="X207" s="14" t="str">
        <f t="shared" si="65"/>
        <v/>
      </c>
      <c r="Y207" s="14" t="str">
        <f t="shared" si="65"/>
        <v/>
      </c>
      <c r="Z207" s="14">
        <f t="shared" si="65"/>
        <v>0</v>
      </c>
      <c r="AA207" s="14" t="str">
        <f t="shared" si="65"/>
        <v/>
      </c>
    </row>
    <row r="208" spans="1:27" x14ac:dyDescent="0.2">
      <c r="A208" s="8" t="s">
        <v>9</v>
      </c>
      <c r="B208" s="14">
        <f t="shared" ref="B208:AA208" si="66">+IF(B36=0,"",B101/B36)</f>
        <v>1</v>
      </c>
      <c r="C208" s="14">
        <f t="shared" si="66"/>
        <v>1</v>
      </c>
      <c r="D208" s="14">
        <f t="shared" si="66"/>
        <v>1</v>
      </c>
      <c r="E208" s="14">
        <f t="shared" si="66"/>
        <v>1</v>
      </c>
      <c r="F208" s="14">
        <f t="shared" si="66"/>
        <v>1</v>
      </c>
      <c r="G208" s="14">
        <f t="shared" si="66"/>
        <v>1</v>
      </c>
      <c r="H208" s="14">
        <f t="shared" si="66"/>
        <v>1</v>
      </c>
      <c r="I208" s="14">
        <f t="shared" si="66"/>
        <v>1</v>
      </c>
      <c r="J208" s="14">
        <f t="shared" si="66"/>
        <v>1</v>
      </c>
      <c r="K208" s="14">
        <f t="shared" si="66"/>
        <v>1</v>
      </c>
      <c r="L208" s="14">
        <f t="shared" si="66"/>
        <v>1</v>
      </c>
      <c r="M208" s="14">
        <f t="shared" si="66"/>
        <v>1</v>
      </c>
      <c r="N208" s="14">
        <f t="shared" si="66"/>
        <v>0.99999345772847315</v>
      </c>
      <c r="O208" s="14" t="str">
        <f t="shared" si="66"/>
        <v/>
      </c>
      <c r="P208" s="14">
        <f t="shared" si="66"/>
        <v>1</v>
      </c>
      <c r="Q208" s="14">
        <f t="shared" si="66"/>
        <v>1</v>
      </c>
      <c r="R208" s="14">
        <f t="shared" si="66"/>
        <v>1</v>
      </c>
      <c r="S208" s="14">
        <f t="shared" si="66"/>
        <v>1</v>
      </c>
      <c r="T208" s="14">
        <f t="shared" si="66"/>
        <v>1</v>
      </c>
      <c r="U208" s="14">
        <f t="shared" si="66"/>
        <v>1</v>
      </c>
      <c r="V208" s="14">
        <f t="shared" si="66"/>
        <v>1</v>
      </c>
      <c r="W208" s="14">
        <f t="shared" si="66"/>
        <v>1</v>
      </c>
      <c r="X208" s="14">
        <f t="shared" si="66"/>
        <v>1</v>
      </c>
      <c r="Y208" s="14">
        <f t="shared" si="66"/>
        <v>1</v>
      </c>
      <c r="Z208" s="14">
        <f t="shared" si="66"/>
        <v>0.99999998522095657</v>
      </c>
      <c r="AA208" s="14" t="str">
        <f t="shared" si="66"/>
        <v/>
      </c>
    </row>
    <row r="209" spans="1:27" x14ac:dyDescent="0.2">
      <c r="A209" s="8" t="s">
        <v>10</v>
      </c>
      <c r="B209" s="14">
        <f t="shared" ref="B209:AA209" si="67">+IF(B37=0,"",B102/B37)</f>
        <v>0</v>
      </c>
      <c r="C209" s="14">
        <f t="shared" si="67"/>
        <v>0</v>
      </c>
      <c r="D209" s="14">
        <f t="shared" si="67"/>
        <v>0</v>
      </c>
      <c r="E209" s="14">
        <f t="shared" si="67"/>
        <v>0</v>
      </c>
      <c r="F209" s="14">
        <f t="shared" si="67"/>
        <v>0</v>
      </c>
      <c r="G209" s="14">
        <f t="shared" si="67"/>
        <v>0</v>
      </c>
      <c r="H209" s="14">
        <f t="shared" si="67"/>
        <v>0</v>
      </c>
      <c r="I209" s="14">
        <f t="shared" si="67"/>
        <v>0</v>
      </c>
      <c r="J209" s="14">
        <f t="shared" si="67"/>
        <v>0</v>
      </c>
      <c r="K209" s="14">
        <f t="shared" si="67"/>
        <v>0</v>
      </c>
      <c r="L209" s="14">
        <f t="shared" si="67"/>
        <v>0</v>
      </c>
      <c r="M209" s="14">
        <f t="shared" si="67"/>
        <v>0</v>
      </c>
      <c r="N209" s="14">
        <f t="shared" si="67"/>
        <v>0</v>
      </c>
      <c r="O209" s="14">
        <f t="shared" si="67"/>
        <v>0</v>
      </c>
      <c r="P209" s="14">
        <f t="shared" si="67"/>
        <v>0</v>
      </c>
      <c r="Q209" s="14">
        <f t="shared" si="67"/>
        <v>0</v>
      </c>
      <c r="R209" s="14">
        <f t="shared" si="67"/>
        <v>0</v>
      </c>
      <c r="S209" s="14">
        <f t="shared" si="67"/>
        <v>0</v>
      </c>
      <c r="T209" s="14">
        <f t="shared" si="67"/>
        <v>0</v>
      </c>
      <c r="U209" s="14">
        <f t="shared" si="67"/>
        <v>0</v>
      </c>
      <c r="V209" s="14">
        <f t="shared" si="67"/>
        <v>0</v>
      </c>
      <c r="W209" s="14">
        <f t="shared" si="67"/>
        <v>0</v>
      </c>
      <c r="X209" s="14">
        <f t="shared" si="67"/>
        <v>0</v>
      </c>
      <c r="Y209" s="14" t="str">
        <f t="shared" si="67"/>
        <v/>
      </c>
      <c r="Z209" s="14">
        <f t="shared" si="67"/>
        <v>0</v>
      </c>
      <c r="AA209" s="14" t="str">
        <f t="shared" si="67"/>
        <v/>
      </c>
    </row>
    <row r="210" spans="1:27" x14ac:dyDescent="0.2">
      <c r="A210" s="8" t="s">
        <v>11</v>
      </c>
      <c r="B210" s="14">
        <f t="shared" ref="B210:AA210" si="68">+IF(B38=0,"",B103/B38)</f>
        <v>2.3643847081724165</v>
      </c>
      <c r="C210" s="14">
        <f t="shared" si="68"/>
        <v>2.1124638410268668</v>
      </c>
      <c r="D210" s="14" t="str">
        <f t="shared" si="68"/>
        <v/>
      </c>
      <c r="E210" s="14" t="str">
        <f t="shared" si="68"/>
        <v/>
      </c>
      <c r="F210" s="14">
        <f t="shared" si="68"/>
        <v>2.3739954104254104</v>
      </c>
      <c r="G210" s="14">
        <f t="shared" si="68"/>
        <v>2.3738775933052176</v>
      </c>
      <c r="H210" s="14">
        <f t="shared" si="68"/>
        <v>2.1935559706089078</v>
      </c>
      <c r="I210" s="14">
        <f t="shared" si="68"/>
        <v>2.1481489625631154</v>
      </c>
      <c r="J210" s="14">
        <f t="shared" si="68"/>
        <v>2.3737130541334834</v>
      </c>
      <c r="K210" s="14">
        <f t="shared" si="68"/>
        <v>2.3737309787589704</v>
      </c>
      <c r="L210" s="14" t="str">
        <f t="shared" si="68"/>
        <v/>
      </c>
      <c r="M210" s="14">
        <f t="shared" si="68"/>
        <v>2.2112520977948962</v>
      </c>
      <c r="N210" s="14">
        <f t="shared" si="68"/>
        <v>2.3737881732988808</v>
      </c>
      <c r="O210" s="14" t="str">
        <f t="shared" si="68"/>
        <v/>
      </c>
      <c r="P210" s="14">
        <f t="shared" si="68"/>
        <v>2.3318640768623538</v>
      </c>
      <c r="Q210" s="14">
        <f t="shared" si="68"/>
        <v>2.3720704144273834</v>
      </c>
      <c r="R210" s="14">
        <f t="shared" si="68"/>
        <v>2.3544161159681321</v>
      </c>
      <c r="S210" s="14">
        <f t="shared" si="68"/>
        <v>2.1761874270495385</v>
      </c>
      <c r="T210" s="14">
        <f t="shared" si="68"/>
        <v>2.373990577675249</v>
      </c>
      <c r="U210" s="14" t="str">
        <f t="shared" si="68"/>
        <v/>
      </c>
      <c r="V210" s="14">
        <f t="shared" si="68"/>
        <v>2.3106922192607438</v>
      </c>
      <c r="W210" s="14">
        <f t="shared" si="68"/>
        <v>2.2369674456087583</v>
      </c>
      <c r="X210" s="14">
        <f t="shared" si="68"/>
        <v>2.3739828719311715</v>
      </c>
      <c r="Y210" s="14" t="str">
        <f t="shared" si="68"/>
        <v/>
      </c>
      <c r="Z210" s="14">
        <f t="shared" si="68"/>
        <v>2.2726082146385189</v>
      </c>
      <c r="AA210" s="14" t="str">
        <f t="shared" si="68"/>
        <v/>
      </c>
    </row>
    <row r="211" spans="1:27" x14ac:dyDescent="0.2">
      <c r="A211" s="8" t="s">
        <v>12</v>
      </c>
      <c r="B211" s="14">
        <f t="shared" ref="B211:AA211" si="69">+IF(B39=0,"",B104/B39)</f>
        <v>0</v>
      </c>
      <c r="C211" s="14" t="str">
        <f t="shared" si="69"/>
        <v/>
      </c>
      <c r="D211" s="14" t="str">
        <f t="shared" si="69"/>
        <v/>
      </c>
      <c r="E211" s="14" t="str">
        <f t="shared" si="69"/>
        <v/>
      </c>
      <c r="F211" s="14">
        <f t="shared" si="69"/>
        <v>0</v>
      </c>
      <c r="G211" s="14">
        <f t="shared" si="69"/>
        <v>0</v>
      </c>
      <c r="H211" s="14" t="str">
        <f t="shared" si="69"/>
        <v/>
      </c>
      <c r="I211" s="14" t="str">
        <f t="shared" si="69"/>
        <v/>
      </c>
      <c r="J211" s="14" t="str">
        <f t="shared" si="69"/>
        <v/>
      </c>
      <c r="K211" s="14">
        <f t="shared" si="69"/>
        <v>0</v>
      </c>
      <c r="L211" s="14" t="str">
        <f t="shared" si="69"/>
        <v/>
      </c>
      <c r="M211" s="14">
        <f t="shared" si="69"/>
        <v>0</v>
      </c>
      <c r="N211" s="14" t="str">
        <f t="shared" si="69"/>
        <v/>
      </c>
      <c r="O211" s="14" t="str">
        <f t="shared" si="69"/>
        <v/>
      </c>
      <c r="P211" s="14">
        <f t="shared" si="69"/>
        <v>0</v>
      </c>
      <c r="Q211" s="14">
        <f t="shared" si="69"/>
        <v>0</v>
      </c>
      <c r="R211" s="14">
        <f t="shared" si="69"/>
        <v>0</v>
      </c>
      <c r="S211" s="14">
        <f t="shared" si="69"/>
        <v>0</v>
      </c>
      <c r="T211" s="14">
        <f t="shared" si="69"/>
        <v>0</v>
      </c>
      <c r="U211" s="14">
        <f t="shared" si="69"/>
        <v>0</v>
      </c>
      <c r="V211" s="14">
        <f t="shared" si="69"/>
        <v>0</v>
      </c>
      <c r="W211" s="14">
        <f t="shared" si="69"/>
        <v>0</v>
      </c>
      <c r="X211" s="14">
        <f t="shared" si="69"/>
        <v>0</v>
      </c>
      <c r="Y211" s="14" t="str">
        <f t="shared" si="69"/>
        <v/>
      </c>
      <c r="Z211" s="14">
        <f t="shared" si="69"/>
        <v>0</v>
      </c>
      <c r="AA211" s="14" t="str">
        <f t="shared" si="69"/>
        <v/>
      </c>
    </row>
    <row r="212" spans="1:27" x14ac:dyDescent="0.2">
      <c r="A212" s="8" t="s">
        <v>13</v>
      </c>
      <c r="B212" s="14">
        <f t="shared" ref="B212:AA212" si="70">+IF(B40=0,"",B105/B40)</f>
        <v>0</v>
      </c>
      <c r="C212" s="14">
        <f t="shared" si="70"/>
        <v>0</v>
      </c>
      <c r="D212" s="14" t="str">
        <f t="shared" si="70"/>
        <v/>
      </c>
      <c r="E212" s="14">
        <f t="shared" si="70"/>
        <v>0.2804883100172057</v>
      </c>
      <c r="F212" s="14" t="str">
        <f t="shared" si="70"/>
        <v/>
      </c>
      <c r="G212" s="14" t="str">
        <f t="shared" si="70"/>
        <v/>
      </c>
      <c r="H212" s="14" t="str">
        <f t="shared" si="70"/>
        <v/>
      </c>
      <c r="I212" s="14" t="str">
        <f t="shared" si="70"/>
        <v/>
      </c>
      <c r="J212" s="14" t="str">
        <f t="shared" si="70"/>
        <v/>
      </c>
      <c r="K212" s="14">
        <f t="shared" si="70"/>
        <v>0</v>
      </c>
      <c r="L212" s="14" t="str">
        <f t="shared" si="70"/>
        <v/>
      </c>
      <c r="M212" s="14" t="str">
        <f t="shared" si="70"/>
        <v/>
      </c>
      <c r="N212" s="14" t="str">
        <f t="shared" si="70"/>
        <v/>
      </c>
      <c r="O212" s="14" t="str">
        <f t="shared" si="70"/>
        <v/>
      </c>
      <c r="P212" s="14">
        <f t="shared" si="70"/>
        <v>0</v>
      </c>
      <c r="Q212" s="14">
        <f t="shared" si="70"/>
        <v>0</v>
      </c>
      <c r="R212" s="14" t="str">
        <f t="shared" si="70"/>
        <v/>
      </c>
      <c r="S212" s="14" t="str">
        <f t="shared" si="70"/>
        <v/>
      </c>
      <c r="T212" s="14" t="str">
        <f t="shared" si="70"/>
        <v/>
      </c>
      <c r="U212" s="14" t="str">
        <f t="shared" si="70"/>
        <v/>
      </c>
      <c r="V212" s="14" t="str">
        <f t="shared" si="70"/>
        <v/>
      </c>
      <c r="W212" s="14">
        <f t="shared" si="70"/>
        <v>0.83363446389528939</v>
      </c>
      <c r="X212" s="14">
        <f t="shared" si="70"/>
        <v>0</v>
      </c>
      <c r="Y212" s="14" t="str">
        <f t="shared" si="70"/>
        <v/>
      </c>
      <c r="Z212" s="14">
        <f t="shared" si="70"/>
        <v>6.9372678578169075E-2</v>
      </c>
      <c r="AA212" s="14" t="str">
        <f t="shared" si="70"/>
        <v/>
      </c>
    </row>
    <row r="213" spans="1:27" x14ac:dyDescent="0.2">
      <c r="A213" s="8" t="s">
        <v>14</v>
      </c>
      <c r="B213" s="14">
        <f t="shared" ref="B213:AA213" si="71">+IF(B41=0,"",B106/B41)</f>
        <v>8.3090312937143374</v>
      </c>
      <c r="C213" s="14" t="str">
        <f t="shared" si="71"/>
        <v/>
      </c>
      <c r="D213" s="14">
        <f t="shared" si="71"/>
        <v>8.3090713627461632</v>
      </c>
      <c r="E213" s="14">
        <f t="shared" si="71"/>
        <v>8.3089698155074831</v>
      </c>
      <c r="F213" s="14">
        <f t="shared" si="71"/>
        <v>8.3090058938382718</v>
      </c>
      <c r="G213" s="14">
        <f t="shared" si="71"/>
        <v>8.3080160811801989</v>
      </c>
      <c r="H213" s="14">
        <f t="shared" si="71"/>
        <v>8.3089670113856382</v>
      </c>
      <c r="I213" s="14">
        <f t="shared" si="71"/>
        <v>8.3089830586108775</v>
      </c>
      <c r="J213" s="14">
        <f t="shared" si="71"/>
        <v>8.3089978698273104</v>
      </c>
      <c r="K213" s="14">
        <f t="shared" si="71"/>
        <v>8.3090083035787998</v>
      </c>
      <c r="L213" s="14">
        <f t="shared" si="71"/>
        <v>8.308984222616699</v>
      </c>
      <c r="M213" s="14" t="str">
        <f t="shared" si="71"/>
        <v/>
      </c>
      <c r="N213" s="14" t="str">
        <f t="shared" si="71"/>
        <v/>
      </c>
      <c r="O213" s="14" t="str">
        <f t="shared" si="71"/>
        <v/>
      </c>
      <c r="P213" s="14">
        <f t="shared" si="71"/>
        <v>8.8572882679330167</v>
      </c>
      <c r="Q213" s="14">
        <f t="shared" si="71"/>
        <v>8.3912098498384058</v>
      </c>
      <c r="R213" s="14">
        <f t="shared" si="71"/>
        <v>8.4126888682992025</v>
      </c>
      <c r="S213" s="14">
        <f t="shared" si="71"/>
        <v>9.2537082864846827</v>
      </c>
      <c r="T213" s="14">
        <f t="shared" si="71"/>
        <v>8.3090901564421102</v>
      </c>
      <c r="U213" s="14">
        <f t="shared" si="71"/>
        <v>8.3089924324931008</v>
      </c>
      <c r="V213" s="14">
        <f t="shared" si="71"/>
        <v>8.308993474271249</v>
      </c>
      <c r="W213" s="14">
        <f t="shared" si="71"/>
        <v>8.308949460663996</v>
      </c>
      <c r="X213" s="14" t="str">
        <f t="shared" si="71"/>
        <v/>
      </c>
      <c r="Y213" s="14">
        <f t="shared" si="71"/>
        <v>8.3088841003407037</v>
      </c>
      <c r="Z213" s="14">
        <f t="shared" si="71"/>
        <v>8.3841968365563186</v>
      </c>
      <c r="AA213" s="14" t="str">
        <f t="shared" si="71"/>
        <v/>
      </c>
    </row>
    <row r="214" spans="1:27" x14ac:dyDescent="0.2">
      <c r="A214" s="8" t="s">
        <v>15</v>
      </c>
      <c r="B214" s="14" t="str">
        <f t="shared" ref="B214:AA214" si="72">+IF(B42=0,"",B107/B42)</f>
        <v/>
      </c>
      <c r="C214" s="14" t="str">
        <f t="shared" si="72"/>
        <v/>
      </c>
      <c r="D214" s="14" t="str">
        <f t="shared" si="72"/>
        <v/>
      </c>
      <c r="E214" s="14" t="str">
        <f t="shared" si="72"/>
        <v/>
      </c>
      <c r="F214" s="14" t="str">
        <f t="shared" si="72"/>
        <v/>
      </c>
      <c r="G214" s="14" t="str">
        <f t="shared" si="72"/>
        <v/>
      </c>
      <c r="H214" s="14" t="str">
        <f t="shared" si="72"/>
        <v/>
      </c>
      <c r="I214" s="14" t="str">
        <f t="shared" si="72"/>
        <v/>
      </c>
      <c r="J214" s="14" t="str">
        <f t="shared" si="72"/>
        <v/>
      </c>
      <c r="K214" s="14">
        <f t="shared" si="72"/>
        <v>8.309011314655173</v>
      </c>
      <c r="L214" s="14" t="str">
        <f t="shared" si="72"/>
        <v/>
      </c>
      <c r="M214" s="14" t="str">
        <f t="shared" si="72"/>
        <v/>
      </c>
      <c r="N214" s="14" t="str">
        <f t="shared" si="72"/>
        <v/>
      </c>
      <c r="O214" s="14">
        <f t="shared" si="72"/>
        <v>8.3090003849608625</v>
      </c>
      <c r="P214" s="14">
        <f t="shared" si="72"/>
        <v>9.876027397260275</v>
      </c>
      <c r="Q214" s="14" t="str">
        <f t="shared" si="72"/>
        <v/>
      </c>
      <c r="R214" s="14">
        <f t="shared" si="72"/>
        <v>8.3090175534768349</v>
      </c>
      <c r="S214" s="14" t="str">
        <f t="shared" si="72"/>
        <v/>
      </c>
      <c r="T214" s="14" t="str">
        <f t="shared" si="72"/>
        <v/>
      </c>
      <c r="U214" s="14" t="str">
        <f t="shared" si="72"/>
        <v/>
      </c>
      <c r="V214" s="14" t="str">
        <f t="shared" si="72"/>
        <v/>
      </c>
      <c r="W214" s="14" t="str">
        <f t="shared" si="72"/>
        <v/>
      </c>
      <c r="X214" s="14" t="str">
        <f t="shared" si="72"/>
        <v/>
      </c>
      <c r="Y214" s="14">
        <f t="shared" si="72"/>
        <v>8.3090005866002361</v>
      </c>
      <c r="Z214" s="14">
        <f t="shared" si="72"/>
        <v>8.3107028345164657</v>
      </c>
      <c r="AA214" s="14" t="str">
        <f t="shared" si="72"/>
        <v/>
      </c>
    </row>
    <row r="215" spans="1:27" x14ac:dyDescent="0.2">
      <c r="A215" s="8" t="s">
        <v>16</v>
      </c>
      <c r="B215" s="14" t="str">
        <f t="shared" ref="B215:AA215" si="73">+IF(B43=0,"",B108/B43)</f>
        <v/>
      </c>
      <c r="C215" s="14" t="str">
        <f t="shared" si="73"/>
        <v/>
      </c>
      <c r="D215" s="14" t="str">
        <f t="shared" si="73"/>
        <v/>
      </c>
      <c r="E215" s="14" t="str">
        <f t="shared" si="73"/>
        <v/>
      </c>
      <c r="F215" s="14" t="str">
        <f t="shared" si="73"/>
        <v/>
      </c>
      <c r="G215" s="14" t="str">
        <f t="shared" si="73"/>
        <v/>
      </c>
      <c r="H215" s="14" t="str">
        <f t="shared" si="73"/>
        <v/>
      </c>
      <c r="I215" s="14" t="str">
        <f t="shared" si="73"/>
        <v/>
      </c>
      <c r="J215" s="14" t="str">
        <f t="shared" si="73"/>
        <v/>
      </c>
      <c r="K215" s="14" t="str">
        <f t="shared" si="73"/>
        <v/>
      </c>
      <c r="L215" s="14" t="str">
        <f t="shared" si="73"/>
        <v/>
      </c>
      <c r="M215" s="14" t="str">
        <f t="shared" si="73"/>
        <v/>
      </c>
      <c r="N215" s="14" t="str">
        <f t="shared" si="73"/>
        <v/>
      </c>
      <c r="O215" s="14">
        <f t="shared" si="73"/>
        <v>0</v>
      </c>
      <c r="P215" s="14" t="str">
        <f t="shared" si="73"/>
        <v/>
      </c>
      <c r="Q215" s="14" t="str">
        <f t="shared" si="73"/>
        <v/>
      </c>
      <c r="R215" s="14" t="str">
        <f t="shared" si="73"/>
        <v/>
      </c>
      <c r="S215" s="14" t="str">
        <f t="shared" si="73"/>
        <v/>
      </c>
      <c r="T215" s="14" t="str">
        <f t="shared" si="73"/>
        <v/>
      </c>
      <c r="U215" s="14" t="str">
        <f t="shared" si="73"/>
        <v/>
      </c>
      <c r="V215" s="14" t="str">
        <f t="shared" si="73"/>
        <v/>
      </c>
      <c r="W215" s="14" t="str">
        <f t="shared" si="73"/>
        <v/>
      </c>
      <c r="X215" s="14">
        <f t="shared" si="73"/>
        <v>0</v>
      </c>
      <c r="Y215" s="14" t="str">
        <f t="shared" si="73"/>
        <v/>
      </c>
      <c r="Z215" s="14">
        <f t="shared" si="73"/>
        <v>0</v>
      </c>
      <c r="AA215" s="14" t="str">
        <f t="shared" si="73"/>
        <v/>
      </c>
    </row>
    <row r="216" spans="1:27" x14ac:dyDescent="0.2">
      <c r="A216" s="8" t="s">
        <v>17</v>
      </c>
      <c r="B216" s="14">
        <f t="shared" ref="B216:AA216" si="74">+IF(B44=0,"",B109/B44)</f>
        <v>2.3739996097122495</v>
      </c>
      <c r="C216" s="14" t="str">
        <f t="shared" si="74"/>
        <v/>
      </c>
      <c r="D216" s="14">
        <f t="shared" si="74"/>
        <v>2.3739961920880051</v>
      </c>
      <c r="E216" s="14" t="str">
        <f t="shared" si="74"/>
        <v/>
      </c>
      <c r="F216" s="14" t="str">
        <f t="shared" si="74"/>
        <v/>
      </c>
      <c r="G216" s="14">
        <f t="shared" si="74"/>
        <v>2.3740000342600682</v>
      </c>
      <c r="H216" s="14">
        <f t="shared" si="74"/>
        <v>2.3740015835729431</v>
      </c>
      <c r="I216" s="14">
        <f t="shared" si="74"/>
        <v>2.3740178278747135</v>
      </c>
      <c r="J216" s="14">
        <f t="shared" si="74"/>
        <v>2.3728156213201546</v>
      </c>
      <c r="K216" s="14">
        <f t="shared" si="74"/>
        <v>2.3739996232887242</v>
      </c>
      <c r="L216" s="14" t="str">
        <f t="shared" si="74"/>
        <v/>
      </c>
      <c r="M216" s="14" t="str">
        <f t="shared" si="74"/>
        <v/>
      </c>
      <c r="N216" s="14" t="str">
        <f t="shared" si="74"/>
        <v/>
      </c>
      <c r="O216" s="14">
        <f t="shared" si="74"/>
        <v>2.3740051055239806</v>
      </c>
      <c r="P216" s="14">
        <f t="shared" si="74"/>
        <v>2.3740014094432698</v>
      </c>
      <c r="Q216" s="14">
        <f t="shared" si="74"/>
        <v>2.3740222597542568</v>
      </c>
      <c r="R216" s="14">
        <f t="shared" si="74"/>
        <v>3.6900796747353124</v>
      </c>
      <c r="S216" s="14">
        <f t="shared" si="74"/>
        <v>2.3740142093828904</v>
      </c>
      <c r="T216" s="14">
        <f t="shared" si="74"/>
        <v>2.3740047700896754</v>
      </c>
      <c r="U216" s="14">
        <f t="shared" si="74"/>
        <v>2.3740016456838808</v>
      </c>
      <c r="V216" s="14" t="str">
        <f t="shared" si="74"/>
        <v/>
      </c>
      <c r="W216" s="14" t="str">
        <f t="shared" si="74"/>
        <v/>
      </c>
      <c r="X216" s="14">
        <f t="shared" si="74"/>
        <v>7.3237747815230971</v>
      </c>
      <c r="Y216" s="14">
        <f t="shared" si="74"/>
        <v>2.3739966538810062</v>
      </c>
      <c r="Z216" s="14">
        <f t="shared" si="74"/>
        <v>2.4481527193213464</v>
      </c>
      <c r="AA216" s="14" t="str">
        <f t="shared" si="74"/>
        <v/>
      </c>
    </row>
    <row r="217" spans="1:27" x14ac:dyDescent="0.2">
      <c r="A217" s="8" t="s">
        <v>18</v>
      </c>
      <c r="B217" s="14">
        <f t="shared" ref="B217:AA217" si="75">+IF(B45=0,"",B110/B45)</f>
        <v>4.9971624286403076</v>
      </c>
      <c r="C217" s="14" t="str">
        <f t="shared" si="75"/>
        <v/>
      </c>
      <c r="D217" s="14" t="str">
        <f t="shared" si="75"/>
        <v/>
      </c>
      <c r="E217" s="14" t="str">
        <f t="shared" si="75"/>
        <v/>
      </c>
      <c r="F217" s="14" t="str">
        <f t="shared" si="75"/>
        <v/>
      </c>
      <c r="G217" s="14" t="str">
        <f t="shared" si="75"/>
        <v/>
      </c>
      <c r="H217" s="14">
        <f t="shared" si="75"/>
        <v>2.3739883621574367</v>
      </c>
      <c r="I217" s="14">
        <f t="shared" si="75"/>
        <v>2.3739657184297234</v>
      </c>
      <c r="J217" s="14" t="str">
        <f t="shared" si="75"/>
        <v/>
      </c>
      <c r="K217" s="14">
        <f t="shared" si="75"/>
        <v>2.3740394845914525</v>
      </c>
      <c r="L217" s="14" t="str">
        <f t="shared" si="75"/>
        <v/>
      </c>
      <c r="M217" s="14" t="str">
        <f t="shared" si="75"/>
        <v/>
      </c>
      <c r="N217" s="14" t="str">
        <f t="shared" si="75"/>
        <v/>
      </c>
      <c r="O217" s="14" t="str">
        <f t="shared" si="75"/>
        <v/>
      </c>
      <c r="P217" s="14">
        <f t="shared" si="75"/>
        <v>2.3739264324379006</v>
      </c>
      <c r="Q217" s="14">
        <f t="shared" si="75"/>
        <v>2.3742101990196209</v>
      </c>
      <c r="R217" s="14">
        <f t="shared" si="75"/>
        <v>3.831685997078305</v>
      </c>
      <c r="S217" s="14">
        <f t="shared" si="75"/>
        <v>2.3739416329708405</v>
      </c>
      <c r="T217" s="14" t="str">
        <f t="shared" si="75"/>
        <v/>
      </c>
      <c r="U217" s="14">
        <f t="shared" si="75"/>
        <v>4.9969110999575763</v>
      </c>
      <c r="V217" s="14">
        <f t="shared" si="75"/>
        <v>2.3740766661631638</v>
      </c>
      <c r="W217" s="14">
        <f t="shared" si="75"/>
        <v>2.3738747196990237</v>
      </c>
      <c r="X217" s="14">
        <f t="shared" si="75"/>
        <v>2.2548827311658703</v>
      </c>
      <c r="Y217" s="14" t="str">
        <f t="shared" si="75"/>
        <v/>
      </c>
      <c r="Z217" s="14">
        <f t="shared" si="75"/>
        <v>3.4563224092480258</v>
      </c>
      <c r="AA217" s="14" t="str">
        <f t="shared" si="75"/>
        <v/>
      </c>
    </row>
    <row r="218" spans="1:27" x14ac:dyDescent="0.2">
      <c r="A218" s="8" t="s">
        <v>19</v>
      </c>
      <c r="B218" s="14">
        <f t="shared" ref="B218:AA218" si="76">+IF(B46=0,"",B111/B46)</f>
        <v>1</v>
      </c>
      <c r="C218" s="14" t="str">
        <f t="shared" si="76"/>
        <v/>
      </c>
      <c r="D218" s="14">
        <f t="shared" si="76"/>
        <v>0.99998149372695655</v>
      </c>
      <c r="E218" s="14">
        <f t="shared" si="76"/>
        <v>1</v>
      </c>
      <c r="F218" s="14">
        <f t="shared" si="76"/>
        <v>1</v>
      </c>
      <c r="G218" s="14">
        <f t="shared" si="76"/>
        <v>0.99004205143309054</v>
      </c>
      <c r="H218" s="14">
        <f t="shared" si="76"/>
        <v>0.99953094321905545</v>
      </c>
      <c r="I218" s="14">
        <f t="shared" si="76"/>
        <v>0.99999803341053684</v>
      </c>
      <c r="J218" s="14">
        <f t="shared" si="76"/>
        <v>0.99999411134370808</v>
      </c>
      <c r="K218" s="14">
        <f t="shared" si="76"/>
        <v>0.99982951807222709</v>
      </c>
      <c r="L218" s="14" t="str">
        <f t="shared" si="76"/>
        <v/>
      </c>
      <c r="M218" s="14">
        <f t="shared" si="76"/>
        <v>0.99707370810972962</v>
      </c>
      <c r="N218" s="14">
        <f t="shared" si="76"/>
        <v>0.99994702153685133</v>
      </c>
      <c r="O218" s="14" t="str">
        <f t="shared" si="76"/>
        <v/>
      </c>
      <c r="P218" s="14">
        <f t="shared" si="76"/>
        <v>0.99992567132045462</v>
      </c>
      <c r="Q218" s="14">
        <f t="shared" si="76"/>
        <v>0.99974492471908272</v>
      </c>
      <c r="R218" s="14">
        <f t="shared" si="76"/>
        <v>0.99998860497879838</v>
      </c>
      <c r="S218" s="14" t="str">
        <f t="shared" si="76"/>
        <v/>
      </c>
      <c r="T218" s="14">
        <f t="shared" si="76"/>
        <v>1</v>
      </c>
      <c r="U218" s="14">
        <f t="shared" si="76"/>
        <v>0.99999992360531009</v>
      </c>
      <c r="V218" s="14">
        <f t="shared" si="76"/>
        <v>1</v>
      </c>
      <c r="W218" s="14">
        <f t="shared" si="76"/>
        <v>0.99996843296538696</v>
      </c>
      <c r="X218" s="14">
        <f t="shared" si="76"/>
        <v>0.99471400187313608</v>
      </c>
      <c r="Y218" s="14">
        <f t="shared" si="76"/>
        <v>1</v>
      </c>
      <c r="Z218" s="14">
        <f t="shared" si="76"/>
        <v>0.99934925405475383</v>
      </c>
      <c r="AA218" s="14" t="str">
        <f t="shared" si="76"/>
        <v/>
      </c>
    </row>
    <row r="219" spans="1:27" x14ac:dyDescent="0.2">
      <c r="A219" s="8" t="s">
        <v>20</v>
      </c>
      <c r="B219" s="14" t="str">
        <f t="shared" ref="B219:AA219" si="77">+IF(B47=0,"",B112/B47)</f>
        <v/>
      </c>
      <c r="C219" s="14">
        <f t="shared" si="77"/>
        <v>6.8730074395181457</v>
      </c>
      <c r="D219" s="14" t="str">
        <f t="shared" si="77"/>
        <v/>
      </c>
      <c r="E219" s="14">
        <f t="shared" si="77"/>
        <v>6.872992404882134</v>
      </c>
      <c r="F219" s="14" t="str">
        <f t="shared" si="77"/>
        <v/>
      </c>
      <c r="G219" s="14" t="str">
        <f t="shared" si="77"/>
        <v/>
      </c>
      <c r="H219" s="14" t="str">
        <f t="shared" si="77"/>
        <v/>
      </c>
      <c r="I219" s="14" t="str">
        <f t="shared" si="77"/>
        <v/>
      </c>
      <c r="J219" s="14" t="str">
        <f t="shared" si="77"/>
        <v/>
      </c>
      <c r="K219" s="14" t="str">
        <f t="shared" si="77"/>
        <v/>
      </c>
      <c r="L219" s="14" t="str">
        <f t="shared" si="77"/>
        <v/>
      </c>
      <c r="M219" s="14" t="str">
        <f t="shared" si="77"/>
        <v/>
      </c>
      <c r="N219" s="14" t="str">
        <f t="shared" si="77"/>
        <v/>
      </c>
      <c r="O219" s="14" t="str">
        <f t="shared" si="77"/>
        <v/>
      </c>
      <c r="P219" s="14" t="str">
        <f t="shared" si="77"/>
        <v/>
      </c>
      <c r="Q219" s="14" t="str">
        <f t="shared" si="77"/>
        <v/>
      </c>
      <c r="R219" s="14" t="str">
        <f t="shared" si="77"/>
        <v/>
      </c>
      <c r="S219" s="14" t="str">
        <f t="shared" si="77"/>
        <v/>
      </c>
      <c r="T219" s="14" t="str">
        <f t="shared" si="77"/>
        <v/>
      </c>
      <c r="U219" s="14" t="str">
        <f t="shared" si="77"/>
        <v/>
      </c>
      <c r="V219" s="14" t="str">
        <f t="shared" si="77"/>
        <v/>
      </c>
      <c r="W219" s="14" t="str">
        <f t="shared" si="77"/>
        <v/>
      </c>
      <c r="X219" s="14" t="str">
        <f t="shared" si="77"/>
        <v/>
      </c>
      <c r="Y219" s="14" t="str">
        <f t="shared" si="77"/>
        <v/>
      </c>
      <c r="Z219" s="14">
        <f t="shared" si="77"/>
        <v>6.8729927749802595</v>
      </c>
      <c r="AA219" s="14" t="str">
        <f t="shared" si="77"/>
        <v/>
      </c>
    </row>
    <row r="220" spans="1:27" x14ac:dyDescent="0.2">
      <c r="A220" s="8" t="s">
        <v>21</v>
      </c>
      <c r="B220" s="14">
        <f t="shared" ref="B220:AA220" si="78">+IF(B48=0,"",B113/B48)</f>
        <v>0</v>
      </c>
      <c r="C220" s="14">
        <f t="shared" si="78"/>
        <v>0</v>
      </c>
      <c r="D220" s="14">
        <f t="shared" si="78"/>
        <v>0</v>
      </c>
      <c r="E220" s="14">
        <f t="shared" si="78"/>
        <v>0</v>
      </c>
      <c r="F220" s="14">
        <f t="shared" si="78"/>
        <v>0</v>
      </c>
      <c r="G220" s="14">
        <f t="shared" si="78"/>
        <v>0</v>
      </c>
      <c r="H220" s="14">
        <f t="shared" si="78"/>
        <v>0</v>
      </c>
      <c r="I220" s="14">
        <f t="shared" si="78"/>
        <v>0</v>
      </c>
      <c r="J220" s="14">
        <f t="shared" si="78"/>
        <v>0</v>
      </c>
      <c r="K220" s="14">
        <f t="shared" si="78"/>
        <v>0</v>
      </c>
      <c r="L220" s="14">
        <f t="shared" si="78"/>
        <v>0</v>
      </c>
      <c r="M220" s="14">
        <f t="shared" si="78"/>
        <v>0</v>
      </c>
      <c r="N220" s="14">
        <f t="shared" si="78"/>
        <v>0</v>
      </c>
      <c r="O220" s="14">
        <f t="shared" si="78"/>
        <v>0</v>
      </c>
      <c r="P220" s="14">
        <f t="shared" si="78"/>
        <v>0</v>
      </c>
      <c r="Q220" s="14">
        <f t="shared" si="78"/>
        <v>0</v>
      </c>
      <c r="R220" s="14">
        <f t="shared" si="78"/>
        <v>0</v>
      </c>
      <c r="S220" s="14">
        <f t="shared" si="78"/>
        <v>0</v>
      </c>
      <c r="T220" s="14">
        <f t="shared" si="78"/>
        <v>0</v>
      </c>
      <c r="U220" s="14">
        <f t="shared" si="78"/>
        <v>0</v>
      </c>
      <c r="V220" s="14">
        <f t="shared" si="78"/>
        <v>0</v>
      </c>
      <c r="W220" s="14">
        <f t="shared" si="78"/>
        <v>0</v>
      </c>
      <c r="X220" s="14">
        <f t="shared" si="78"/>
        <v>0</v>
      </c>
      <c r="Y220" s="14">
        <f t="shared" si="78"/>
        <v>0</v>
      </c>
      <c r="Z220" s="14">
        <f t="shared" si="78"/>
        <v>0</v>
      </c>
      <c r="AA220" s="14" t="str">
        <f t="shared" si="78"/>
        <v/>
      </c>
    </row>
    <row r="221" spans="1:27" x14ac:dyDescent="0.2">
      <c r="A221" s="8" t="s">
        <v>22</v>
      </c>
      <c r="B221" s="14" t="str">
        <f t="shared" ref="B221:AA221" si="79">+IF(B49=0,"",B114/B49)</f>
        <v/>
      </c>
      <c r="C221" s="14" t="str">
        <f t="shared" si="79"/>
        <v/>
      </c>
      <c r="D221" s="14" t="str">
        <f t="shared" si="79"/>
        <v/>
      </c>
      <c r="E221" s="14" t="str">
        <f t="shared" si="79"/>
        <v/>
      </c>
      <c r="F221" s="14" t="str">
        <f t="shared" si="79"/>
        <v/>
      </c>
      <c r="G221" s="14" t="str">
        <f t="shared" si="79"/>
        <v/>
      </c>
      <c r="H221" s="14" t="str">
        <f t="shared" si="79"/>
        <v/>
      </c>
      <c r="I221" s="14" t="str">
        <f t="shared" si="79"/>
        <v/>
      </c>
      <c r="J221" s="14" t="str">
        <f t="shared" si="79"/>
        <v/>
      </c>
      <c r="K221" s="14" t="str">
        <f t="shared" si="79"/>
        <v/>
      </c>
      <c r="L221" s="14" t="str">
        <f t="shared" si="79"/>
        <v/>
      </c>
      <c r="M221" s="14" t="str">
        <f t="shared" si="79"/>
        <v/>
      </c>
      <c r="N221" s="14" t="str">
        <f t="shared" si="79"/>
        <v/>
      </c>
      <c r="O221" s="14" t="str">
        <f t="shared" si="79"/>
        <v/>
      </c>
      <c r="P221" s="14" t="str">
        <f t="shared" si="79"/>
        <v/>
      </c>
      <c r="Q221" s="14" t="str">
        <f t="shared" si="79"/>
        <v/>
      </c>
      <c r="R221" s="14" t="str">
        <f t="shared" si="79"/>
        <v/>
      </c>
      <c r="S221" s="14" t="str">
        <f t="shared" si="79"/>
        <v/>
      </c>
      <c r="T221" s="14" t="str">
        <f t="shared" si="79"/>
        <v/>
      </c>
      <c r="U221" s="14" t="str">
        <f t="shared" si="79"/>
        <v/>
      </c>
      <c r="V221" s="14" t="str">
        <f t="shared" si="79"/>
        <v/>
      </c>
      <c r="W221" s="14" t="str">
        <f t="shared" si="79"/>
        <v/>
      </c>
      <c r="X221" s="14" t="str">
        <f t="shared" si="79"/>
        <v/>
      </c>
      <c r="Y221" s="14" t="str">
        <f t="shared" si="79"/>
        <v/>
      </c>
      <c r="Z221" s="14" t="str">
        <f t="shared" si="79"/>
        <v/>
      </c>
      <c r="AA221" s="14" t="str">
        <f t="shared" si="79"/>
        <v/>
      </c>
    </row>
    <row r="222" spans="1:27" x14ac:dyDescent="0.2">
      <c r="A222" s="8" t="s">
        <v>23</v>
      </c>
      <c r="B222" s="14" t="str">
        <f t="shared" ref="B222:AA222" si="80">+IF(B50=0,"",B115/B50)</f>
        <v/>
      </c>
      <c r="C222" s="14" t="str">
        <f t="shared" si="80"/>
        <v/>
      </c>
      <c r="D222" s="14" t="str">
        <f t="shared" si="80"/>
        <v/>
      </c>
      <c r="E222" s="14" t="str">
        <f t="shared" si="80"/>
        <v/>
      </c>
      <c r="F222" s="14" t="str">
        <f t="shared" si="80"/>
        <v/>
      </c>
      <c r="G222" s="14" t="str">
        <f t="shared" si="80"/>
        <v/>
      </c>
      <c r="H222" s="14" t="str">
        <f t="shared" si="80"/>
        <v/>
      </c>
      <c r="I222" s="14" t="str">
        <f t="shared" si="80"/>
        <v/>
      </c>
      <c r="J222" s="14" t="str">
        <f t="shared" si="80"/>
        <v/>
      </c>
      <c r="K222" s="14">
        <f t="shared" si="80"/>
        <v>1</v>
      </c>
      <c r="L222" s="14" t="str">
        <f t="shared" si="80"/>
        <v/>
      </c>
      <c r="M222" s="14" t="str">
        <f t="shared" si="80"/>
        <v/>
      </c>
      <c r="N222" s="14" t="str">
        <f t="shared" si="80"/>
        <v/>
      </c>
      <c r="O222" s="14" t="str">
        <f t="shared" si="80"/>
        <v/>
      </c>
      <c r="P222" s="14">
        <f t="shared" si="80"/>
        <v>0.99976249123647531</v>
      </c>
      <c r="Q222" s="14" t="str">
        <f t="shared" si="80"/>
        <v/>
      </c>
      <c r="R222" s="14" t="str">
        <f t="shared" si="80"/>
        <v/>
      </c>
      <c r="S222" s="14" t="str">
        <f t="shared" si="80"/>
        <v/>
      </c>
      <c r="T222" s="14" t="str">
        <f t="shared" si="80"/>
        <v/>
      </c>
      <c r="U222" s="14" t="str">
        <f t="shared" si="80"/>
        <v/>
      </c>
      <c r="V222" s="14" t="str">
        <f t="shared" si="80"/>
        <v/>
      </c>
      <c r="W222" s="14" t="str">
        <f t="shared" si="80"/>
        <v/>
      </c>
      <c r="X222" s="14" t="str">
        <f t="shared" si="80"/>
        <v/>
      </c>
      <c r="Y222" s="14" t="str">
        <f t="shared" si="80"/>
        <v/>
      </c>
      <c r="Z222" s="14">
        <f t="shared" si="80"/>
        <v>0.99983828107492112</v>
      </c>
      <c r="AA222" s="14" t="str">
        <f t="shared" si="80"/>
        <v/>
      </c>
    </row>
    <row r="223" spans="1:27" x14ac:dyDescent="0.2">
      <c r="A223" s="8" t="s">
        <v>24</v>
      </c>
      <c r="B223" s="14" t="str">
        <f t="shared" ref="B223:AA223" si="81">+IF(B51=0,"",B116/B51)</f>
        <v/>
      </c>
      <c r="C223" s="14" t="str">
        <f t="shared" si="81"/>
        <v/>
      </c>
      <c r="D223" s="14" t="str">
        <f t="shared" si="81"/>
        <v/>
      </c>
      <c r="E223" s="14" t="str">
        <f t="shared" si="81"/>
        <v/>
      </c>
      <c r="F223" s="14" t="str">
        <f t="shared" si="81"/>
        <v/>
      </c>
      <c r="G223" s="14" t="str">
        <f t="shared" si="81"/>
        <v/>
      </c>
      <c r="H223" s="14" t="str">
        <f t="shared" si="81"/>
        <v/>
      </c>
      <c r="I223" s="14" t="str">
        <f t="shared" si="81"/>
        <v/>
      </c>
      <c r="J223" s="14" t="str">
        <f t="shared" si="81"/>
        <v/>
      </c>
      <c r="K223" s="14" t="str">
        <f t="shared" si="81"/>
        <v/>
      </c>
      <c r="L223" s="14" t="str">
        <f t="shared" si="81"/>
        <v/>
      </c>
      <c r="M223" s="14" t="str">
        <f t="shared" si="81"/>
        <v/>
      </c>
      <c r="N223" s="14" t="str">
        <f t="shared" si="81"/>
        <v/>
      </c>
      <c r="O223" s="14" t="str">
        <f t="shared" si="81"/>
        <v/>
      </c>
      <c r="P223" s="14" t="str">
        <f t="shared" si="81"/>
        <v/>
      </c>
      <c r="Q223" s="14" t="str">
        <f t="shared" si="81"/>
        <v/>
      </c>
      <c r="R223" s="14" t="str">
        <f t="shared" si="81"/>
        <v/>
      </c>
      <c r="S223" s="14" t="str">
        <f t="shared" si="81"/>
        <v/>
      </c>
      <c r="T223" s="14" t="str">
        <f t="shared" si="81"/>
        <v/>
      </c>
      <c r="U223" s="14" t="str">
        <f t="shared" si="81"/>
        <v/>
      </c>
      <c r="V223" s="14" t="str">
        <f t="shared" si="81"/>
        <v/>
      </c>
      <c r="W223" s="14" t="str">
        <f t="shared" si="81"/>
        <v/>
      </c>
      <c r="X223" s="14" t="str">
        <f t="shared" si="81"/>
        <v/>
      </c>
      <c r="Y223" s="14" t="str">
        <f t="shared" si="81"/>
        <v/>
      </c>
      <c r="Z223" s="14" t="str">
        <f t="shared" si="81"/>
        <v/>
      </c>
      <c r="AA223" s="14" t="str">
        <f t="shared" si="81"/>
        <v/>
      </c>
    </row>
    <row r="224" spans="1:27" x14ac:dyDescent="0.2">
      <c r="A224" s="8" t="s">
        <v>25</v>
      </c>
      <c r="B224" s="14" t="str">
        <f t="shared" ref="B224:AA224" si="82">+IF(B52=0,"",B117/B52)</f>
        <v/>
      </c>
      <c r="C224" s="14" t="str">
        <f t="shared" si="82"/>
        <v/>
      </c>
      <c r="D224" s="14" t="str">
        <f t="shared" si="82"/>
        <v/>
      </c>
      <c r="E224" s="14" t="str">
        <f t="shared" si="82"/>
        <v/>
      </c>
      <c r="F224" s="14" t="str">
        <f t="shared" si="82"/>
        <v/>
      </c>
      <c r="G224" s="14" t="str">
        <f t="shared" si="82"/>
        <v/>
      </c>
      <c r="H224" s="14" t="str">
        <f t="shared" si="82"/>
        <v/>
      </c>
      <c r="I224" s="14" t="str">
        <f t="shared" si="82"/>
        <v/>
      </c>
      <c r="J224" s="14" t="str">
        <f t="shared" si="82"/>
        <v/>
      </c>
      <c r="K224" s="14" t="str">
        <f t="shared" si="82"/>
        <v/>
      </c>
      <c r="L224" s="14" t="str">
        <f t="shared" si="82"/>
        <v/>
      </c>
      <c r="M224" s="14" t="str">
        <f t="shared" si="82"/>
        <v/>
      </c>
      <c r="N224" s="14" t="str">
        <f t="shared" si="82"/>
        <v/>
      </c>
      <c r="O224" s="14" t="str">
        <f t="shared" si="82"/>
        <v/>
      </c>
      <c r="P224" s="14" t="str">
        <f t="shared" si="82"/>
        <v/>
      </c>
      <c r="Q224" s="14" t="str">
        <f t="shared" si="82"/>
        <v/>
      </c>
      <c r="R224" s="14" t="str">
        <f t="shared" si="82"/>
        <v/>
      </c>
      <c r="S224" s="14" t="str">
        <f t="shared" si="82"/>
        <v/>
      </c>
      <c r="T224" s="14" t="str">
        <f t="shared" si="82"/>
        <v/>
      </c>
      <c r="U224" s="14" t="str">
        <f t="shared" si="82"/>
        <v/>
      </c>
      <c r="V224" s="14" t="str">
        <f t="shared" si="82"/>
        <v/>
      </c>
      <c r="W224" s="14" t="str">
        <f t="shared" si="82"/>
        <v/>
      </c>
      <c r="X224" s="14" t="str">
        <f t="shared" si="82"/>
        <v/>
      </c>
      <c r="Y224" s="14" t="str">
        <f t="shared" si="82"/>
        <v/>
      </c>
      <c r="Z224" s="14" t="str">
        <f t="shared" si="82"/>
        <v/>
      </c>
      <c r="AA224" s="14" t="str">
        <f t="shared" si="82"/>
        <v/>
      </c>
    </row>
    <row r="225" spans="1:27" x14ac:dyDescent="0.2">
      <c r="A225" s="8" t="s">
        <v>50</v>
      </c>
      <c r="B225" s="14">
        <f t="shared" ref="B225:AA225" si="83">+IF(B53=0,"",B118/B53)</f>
        <v>2.4070689338230591</v>
      </c>
      <c r="C225" s="14">
        <f t="shared" si="83"/>
        <v>2.4335102652812153</v>
      </c>
      <c r="D225" s="14">
        <f t="shared" si="83"/>
        <v>1.2177479522070949</v>
      </c>
      <c r="E225" s="14">
        <f t="shared" si="83"/>
        <v>2.0456235285917557</v>
      </c>
      <c r="F225" s="14">
        <f t="shared" si="83"/>
        <v>2.2995524995933452</v>
      </c>
      <c r="G225" s="14">
        <f t="shared" si="83"/>
        <v>2.5939233171857903</v>
      </c>
      <c r="H225" s="14">
        <f t="shared" si="83"/>
        <v>1.3762413724495111</v>
      </c>
      <c r="I225" s="14">
        <f t="shared" si="83"/>
        <v>2.2744353388789498</v>
      </c>
      <c r="J225" s="14">
        <f t="shared" si="83"/>
        <v>1.7927054063141428</v>
      </c>
      <c r="K225" s="14">
        <f t="shared" si="83"/>
        <v>2.1534672915822974</v>
      </c>
      <c r="L225" s="14">
        <f t="shared" si="83"/>
        <v>3.3813742284205541</v>
      </c>
      <c r="M225" s="14">
        <f t="shared" si="83"/>
        <v>1.4191675238697317</v>
      </c>
      <c r="N225" s="14">
        <f t="shared" si="83"/>
        <v>2.2290274994880224</v>
      </c>
      <c r="O225" s="14">
        <f t="shared" si="83"/>
        <v>2.8493375064144848</v>
      </c>
      <c r="P225" s="14">
        <f t="shared" si="83"/>
        <v>2.4702667583007534</v>
      </c>
      <c r="Q225" s="14">
        <f t="shared" si="83"/>
        <v>2.1838682834145864</v>
      </c>
      <c r="R225" s="14">
        <f t="shared" si="83"/>
        <v>2.8802319852375926</v>
      </c>
      <c r="S225" s="14">
        <f t="shared" si="83"/>
        <v>2.5819376526681435</v>
      </c>
      <c r="T225" s="14">
        <f t="shared" si="83"/>
        <v>1.5018817205693498</v>
      </c>
      <c r="U225" s="14">
        <f t="shared" si="83"/>
        <v>1.3144577723920325</v>
      </c>
      <c r="V225" s="14">
        <f t="shared" si="83"/>
        <v>2.3475937762073964</v>
      </c>
      <c r="W225" s="14">
        <f t="shared" si="83"/>
        <v>2.4428524633419744</v>
      </c>
      <c r="X225" s="14">
        <f t="shared" si="83"/>
        <v>1.8164337916341096</v>
      </c>
      <c r="Y225" s="14">
        <f t="shared" si="83"/>
        <v>1.2835738805793988</v>
      </c>
      <c r="Z225" s="14">
        <f t="shared" si="83"/>
        <v>2.1877146794654063</v>
      </c>
      <c r="AA225" s="14" t="str">
        <f t="shared" si="83"/>
        <v/>
      </c>
    </row>
    <row r="226" spans="1:27"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x14ac:dyDescent="0.2">
      <c r="A227" s="8" t="s">
        <v>67</v>
      </c>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x14ac:dyDescent="0.2">
      <c r="A228" s="8" t="s">
        <v>3</v>
      </c>
      <c r="B228" s="14" t="str">
        <f>+IF(B122=0,"",B68/B122*1000)</f>
        <v/>
      </c>
      <c r="C228" s="14">
        <f>+IF(C122=0,"",C68/C122*1000)</f>
        <v>5.27</v>
      </c>
      <c r="D228" s="14" t="str">
        <f t="shared" ref="D228:AA239" si="84">+IF(D122=0,"",D68/D122*1000)</f>
        <v/>
      </c>
      <c r="E228" s="14" t="str">
        <f t="shared" si="84"/>
        <v/>
      </c>
      <c r="F228" s="14">
        <f t="shared" si="84"/>
        <v>5.27</v>
      </c>
      <c r="G228" s="14" t="str">
        <f t="shared" si="84"/>
        <v/>
      </c>
      <c r="H228" s="14">
        <f t="shared" si="84"/>
        <v>5.2700000000000005</v>
      </c>
      <c r="I228" s="14" t="str">
        <f t="shared" si="84"/>
        <v/>
      </c>
      <c r="J228" s="14" t="str">
        <f t="shared" si="84"/>
        <v/>
      </c>
      <c r="K228" s="14">
        <f t="shared" si="84"/>
        <v>5.27</v>
      </c>
      <c r="L228" s="14" t="str">
        <f t="shared" si="84"/>
        <v/>
      </c>
      <c r="M228" s="14" t="str">
        <f t="shared" si="84"/>
        <v/>
      </c>
      <c r="N228" s="14" t="str">
        <f t="shared" si="84"/>
        <v/>
      </c>
      <c r="O228" s="14" t="str">
        <f t="shared" si="84"/>
        <v/>
      </c>
      <c r="P228" s="14">
        <f t="shared" si="84"/>
        <v>5.27</v>
      </c>
      <c r="Q228" s="14">
        <f t="shared" si="84"/>
        <v>5.2699999999999987</v>
      </c>
      <c r="R228" s="14">
        <f t="shared" si="84"/>
        <v>5.2700000000000014</v>
      </c>
      <c r="S228" s="14">
        <f t="shared" si="84"/>
        <v>5.27</v>
      </c>
      <c r="T228" s="14" t="str">
        <f t="shared" si="84"/>
        <v/>
      </c>
      <c r="U228" s="14" t="str">
        <f t="shared" si="84"/>
        <v/>
      </c>
      <c r="V228" s="14">
        <f t="shared" si="84"/>
        <v>5.27</v>
      </c>
      <c r="W228" s="14">
        <f t="shared" si="84"/>
        <v>5.27</v>
      </c>
      <c r="X228" s="14">
        <f t="shared" si="84"/>
        <v>6.5299999999999994</v>
      </c>
      <c r="Y228" s="14" t="str">
        <f t="shared" si="84"/>
        <v/>
      </c>
      <c r="Z228" s="14">
        <f t="shared" si="84"/>
        <v>5.2717532460923522</v>
      </c>
      <c r="AA228" s="14" t="str">
        <f t="shared" si="84"/>
        <v/>
      </c>
    </row>
    <row r="229" spans="1:27" x14ac:dyDescent="0.2">
      <c r="A229" s="8" t="s">
        <v>4</v>
      </c>
      <c r="B229" s="14">
        <f t="shared" ref="B229" si="85">+IF(B123=0,"",B69/B123*1000)</f>
        <v>4.7456119134594745</v>
      </c>
      <c r="C229" s="14">
        <f t="shared" ref="C229:R244" si="86">+IF(C123=0,"",C69/C123*1000)</f>
        <v>5.8964747252169856</v>
      </c>
      <c r="D229" s="14">
        <f t="shared" si="86"/>
        <v>4.685101315700698</v>
      </c>
      <c r="E229" s="14">
        <f t="shared" si="86"/>
        <v>4.5210242855613751</v>
      </c>
      <c r="F229" s="14">
        <f t="shared" si="86"/>
        <v>4.460883504251866</v>
      </c>
      <c r="G229" s="14">
        <f t="shared" si="86"/>
        <v>4.5883177774631916</v>
      </c>
      <c r="H229" s="14">
        <f t="shared" si="86"/>
        <v>4.7097863514724034</v>
      </c>
      <c r="I229" s="14">
        <f t="shared" si="86"/>
        <v>4.4131399295614289</v>
      </c>
      <c r="J229" s="14">
        <f t="shared" si="86"/>
        <v>4.8131362399456208</v>
      </c>
      <c r="K229" s="14">
        <f t="shared" si="86"/>
        <v>4.0885587228193137</v>
      </c>
      <c r="L229" s="14">
        <f t="shared" si="86"/>
        <v>5.0956921715757888</v>
      </c>
      <c r="M229" s="14">
        <f t="shared" si="86"/>
        <v>4.5889874210816464</v>
      </c>
      <c r="N229" s="14">
        <f t="shared" si="86"/>
        <v>4.3218112979911263</v>
      </c>
      <c r="O229" s="14">
        <f t="shared" si="86"/>
        <v>4.1927680510268539</v>
      </c>
      <c r="P229" s="14">
        <f t="shared" si="86"/>
        <v>4.6578271283791031</v>
      </c>
      <c r="Q229" s="14">
        <f t="shared" si="86"/>
        <v>4.6689405414209428</v>
      </c>
      <c r="R229" s="14">
        <f t="shared" si="86"/>
        <v>4.5074653003536067</v>
      </c>
      <c r="S229" s="14">
        <f t="shared" si="84"/>
        <v>5.185240216635207</v>
      </c>
      <c r="T229" s="14">
        <f t="shared" si="84"/>
        <v>4.9207658032487052</v>
      </c>
      <c r="U229" s="14">
        <f t="shared" si="84"/>
        <v>4.7747828958271947</v>
      </c>
      <c r="V229" s="14">
        <f t="shared" si="84"/>
        <v>5.0789807011192805</v>
      </c>
      <c r="W229" s="14">
        <f t="shared" si="84"/>
        <v>5.6610829187362981</v>
      </c>
      <c r="X229" s="14">
        <f t="shared" si="84"/>
        <v>6.1618451883494707</v>
      </c>
      <c r="Y229" s="14">
        <f t="shared" si="84"/>
        <v>6.4464292402351191</v>
      </c>
      <c r="Z229" s="14">
        <f t="shared" si="84"/>
        <v>4.9325179541516446</v>
      </c>
      <c r="AA229" s="14" t="str">
        <f t="shared" si="84"/>
        <v/>
      </c>
    </row>
    <row r="230" spans="1:27" x14ac:dyDescent="0.2">
      <c r="A230" s="8" t="s">
        <v>5</v>
      </c>
      <c r="B230" s="14" t="str">
        <f t="shared" ref="B230" si="87">+IF(B124=0,"",B70/B124*1000)</f>
        <v/>
      </c>
      <c r="C230" s="14" t="str">
        <f t="shared" si="86"/>
        <v/>
      </c>
      <c r="D230" s="14" t="str">
        <f t="shared" si="84"/>
        <v/>
      </c>
      <c r="E230" s="14" t="str">
        <f t="shared" si="84"/>
        <v/>
      </c>
      <c r="F230" s="14" t="str">
        <f t="shared" si="84"/>
        <v/>
      </c>
      <c r="G230" s="14" t="str">
        <f t="shared" si="84"/>
        <v/>
      </c>
      <c r="H230" s="14" t="str">
        <f t="shared" si="84"/>
        <v/>
      </c>
      <c r="I230" s="14" t="str">
        <f t="shared" si="84"/>
        <v/>
      </c>
      <c r="J230" s="14" t="str">
        <f t="shared" si="84"/>
        <v/>
      </c>
      <c r="K230" s="14" t="str">
        <f t="shared" si="84"/>
        <v/>
      </c>
      <c r="L230" s="14" t="str">
        <f t="shared" si="84"/>
        <v/>
      </c>
      <c r="M230" s="14" t="str">
        <f t="shared" si="84"/>
        <v/>
      </c>
      <c r="N230" s="14" t="str">
        <f t="shared" si="84"/>
        <v/>
      </c>
      <c r="O230" s="14" t="str">
        <f t="shared" si="84"/>
        <v/>
      </c>
      <c r="P230" s="14" t="str">
        <f t="shared" si="84"/>
        <v/>
      </c>
      <c r="Q230" s="14" t="str">
        <f t="shared" si="84"/>
        <v/>
      </c>
      <c r="R230" s="14" t="str">
        <f t="shared" si="84"/>
        <v/>
      </c>
      <c r="S230" s="14" t="str">
        <f t="shared" si="84"/>
        <v/>
      </c>
      <c r="T230" s="14" t="str">
        <f t="shared" si="84"/>
        <v/>
      </c>
      <c r="U230" s="14" t="str">
        <f t="shared" si="84"/>
        <v/>
      </c>
      <c r="V230" s="14" t="str">
        <f t="shared" si="84"/>
        <v/>
      </c>
      <c r="W230" s="14" t="str">
        <f t="shared" si="84"/>
        <v/>
      </c>
      <c r="X230" s="14" t="str">
        <f t="shared" si="84"/>
        <v/>
      </c>
      <c r="Y230" s="14" t="str">
        <f t="shared" si="84"/>
        <v/>
      </c>
      <c r="Z230" s="14" t="str">
        <f t="shared" si="84"/>
        <v/>
      </c>
      <c r="AA230" s="14" t="str">
        <f t="shared" si="84"/>
        <v/>
      </c>
    </row>
    <row r="231" spans="1:27" x14ac:dyDescent="0.2">
      <c r="A231" s="8" t="s">
        <v>6</v>
      </c>
      <c r="B231" s="14" t="str">
        <f t="shared" ref="B231" si="88">+IF(B125=0,"",B71/B125*1000)</f>
        <v/>
      </c>
      <c r="C231" s="14">
        <f t="shared" si="86"/>
        <v>5.7878335534567764</v>
      </c>
      <c r="D231" s="14">
        <f t="shared" si="84"/>
        <v>4.6807041399998193</v>
      </c>
      <c r="E231" s="14" t="str">
        <f t="shared" si="84"/>
        <v/>
      </c>
      <c r="F231" s="14">
        <f t="shared" si="84"/>
        <v>4.337346059986273</v>
      </c>
      <c r="G231" s="14">
        <f t="shared" si="84"/>
        <v>4.4506368714808229</v>
      </c>
      <c r="H231" s="14">
        <f t="shared" si="84"/>
        <v>4.6522764430395771</v>
      </c>
      <c r="I231" s="14" t="str">
        <f t="shared" si="84"/>
        <v/>
      </c>
      <c r="J231" s="14">
        <f t="shared" si="84"/>
        <v>4.6638475817817158</v>
      </c>
      <c r="K231" s="14">
        <f t="shared" si="84"/>
        <v>3.8717961971742092</v>
      </c>
      <c r="L231" s="14" t="str">
        <f t="shared" si="84"/>
        <v/>
      </c>
      <c r="M231" s="14">
        <f t="shared" si="84"/>
        <v>4.4300012490539746</v>
      </c>
      <c r="N231" s="14">
        <f t="shared" si="84"/>
        <v>4.0400038582222848</v>
      </c>
      <c r="O231" s="14">
        <f t="shared" si="84"/>
        <v>3.8228556020602293</v>
      </c>
      <c r="P231" s="14">
        <f t="shared" si="84"/>
        <v>4.3199983502880537</v>
      </c>
      <c r="Q231" s="14">
        <f t="shared" si="84"/>
        <v>4.3821194110592696</v>
      </c>
      <c r="R231" s="14">
        <f t="shared" si="84"/>
        <v>4.2910330981264142</v>
      </c>
      <c r="S231" s="14" t="str">
        <f t="shared" si="84"/>
        <v/>
      </c>
      <c r="T231" s="14">
        <f t="shared" si="84"/>
        <v>4.7948116796396736</v>
      </c>
      <c r="U231" s="14">
        <f t="shared" si="84"/>
        <v>4.7148940097433867</v>
      </c>
      <c r="V231" s="14">
        <f t="shared" si="84"/>
        <v>4.8996999032260673</v>
      </c>
      <c r="W231" s="14">
        <f t="shared" si="84"/>
        <v>5.4135197679145612</v>
      </c>
      <c r="X231" s="14">
        <f t="shared" si="84"/>
        <v>5.950000108038429</v>
      </c>
      <c r="Y231" s="14">
        <f t="shared" si="84"/>
        <v>6.4419849417923576</v>
      </c>
      <c r="Z231" s="14">
        <f t="shared" si="84"/>
        <v>4.9007948738064426</v>
      </c>
      <c r="AA231" s="14" t="str">
        <f t="shared" si="84"/>
        <v/>
      </c>
    </row>
    <row r="232" spans="1:27" x14ac:dyDescent="0.2">
      <c r="A232" s="8" t="s">
        <v>7</v>
      </c>
      <c r="B232" s="14">
        <f t="shared" ref="B232" si="89">+IF(B126=0,"",B72/B126*1000)</f>
        <v>2.2600075609355925</v>
      </c>
      <c r="C232" s="14" t="str">
        <f t="shared" si="86"/>
        <v/>
      </c>
      <c r="D232" s="14" t="str">
        <f t="shared" si="84"/>
        <v/>
      </c>
      <c r="E232" s="14">
        <f t="shared" si="84"/>
        <v>1.8600418679060058</v>
      </c>
      <c r="F232" s="14">
        <f t="shared" si="84"/>
        <v>2.4499884288906078</v>
      </c>
      <c r="G232" s="14">
        <f t="shared" si="84"/>
        <v>1.6295430067422154</v>
      </c>
      <c r="H232" s="14">
        <f t="shared" si="84"/>
        <v>1.9607037025922629</v>
      </c>
      <c r="I232" s="14">
        <f t="shared" si="84"/>
        <v>3.0300162201677252</v>
      </c>
      <c r="J232" s="14">
        <f t="shared" si="84"/>
        <v>1.3898379043797586</v>
      </c>
      <c r="K232" s="14" t="str">
        <f t="shared" si="84"/>
        <v/>
      </c>
      <c r="L232" s="14">
        <f t="shared" si="84"/>
        <v>1.9300568753329155</v>
      </c>
      <c r="M232" s="14" t="str">
        <f t="shared" si="84"/>
        <v/>
      </c>
      <c r="N232" s="14" t="str">
        <f t="shared" si="84"/>
        <v/>
      </c>
      <c r="O232" s="14" t="str">
        <f t="shared" si="84"/>
        <v/>
      </c>
      <c r="P232" s="14">
        <f t="shared" si="84"/>
        <v>2.6799993936063147</v>
      </c>
      <c r="Q232" s="14">
        <f t="shared" si="84"/>
        <v>3.1922380554942671</v>
      </c>
      <c r="R232" s="14">
        <f t="shared" si="84"/>
        <v>1.6772341474570438</v>
      </c>
      <c r="S232" s="14">
        <f t="shared" si="84"/>
        <v>5.1618558077271439</v>
      </c>
      <c r="T232" s="14">
        <f t="shared" si="84"/>
        <v>1.8159403238717089</v>
      </c>
      <c r="U232" s="14">
        <f t="shared" si="84"/>
        <v>2.3263951364884248</v>
      </c>
      <c r="V232" s="14">
        <f t="shared" si="84"/>
        <v>2.1800306872048214</v>
      </c>
      <c r="W232" s="14">
        <f t="shared" si="84"/>
        <v>2.5399721818651377</v>
      </c>
      <c r="X232" s="14" t="str">
        <f t="shared" si="84"/>
        <v/>
      </c>
      <c r="Y232" s="14">
        <f t="shared" si="84"/>
        <v>4.5798820094112527</v>
      </c>
      <c r="Z232" s="14">
        <f t="shared" si="84"/>
        <v>1.9876342056030765</v>
      </c>
      <c r="AA232" s="14" t="str">
        <f t="shared" si="84"/>
        <v/>
      </c>
    </row>
    <row r="233" spans="1:27" x14ac:dyDescent="0.2">
      <c r="A233" s="8" t="s">
        <v>8</v>
      </c>
      <c r="B233" s="14" t="str">
        <f t="shared" ref="B233" si="90">+IF(B127=0,"",B73/B127*1000)</f>
        <v/>
      </c>
      <c r="C233" s="14" t="str">
        <f t="shared" si="86"/>
        <v/>
      </c>
      <c r="D233" s="14" t="str">
        <f t="shared" si="84"/>
        <v/>
      </c>
      <c r="E233" s="14" t="str">
        <f t="shared" si="84"/>
        <v/>
      </c>
      <c r="F233" s="14" t="str">
        <f t="shared" si="84"/>
        <v/>
      </c>
      <c r="G233" s="14" t="str">
        <f t="shared" si="84"/>
        <v/>
      </c>
      <c r="H233" s="14" t="str">
        <f t="shared" si="84"/>
        <v/>
      </c>
      <c r="I233" s="14" t="str">
        <f t="shared" si="84"/>
        <v/>
      </c>
      <c r="J233" s="14" t="str">
        <f t="shared" si="84"/>
        <v/>
      </c>
      <c r="K233" s="14" t="str">
        <f t="shared" si="84"/>
        <v/>
      </c>
      <c r="L233" s="14" t="str">
        <f t="shared" si="84"/>
        <v/>
      </c>
      <c r="M233" s="14" t="str">
        <f t="shared" si="84"/>
        <v/>
      </c>
      <c r="N233" s="14" t="str">
        <f t="shared" si="84"/>
        <v/>
      </c>
      <c r="O233" s="14" t="str">
        <f t="shared" si="84"/>
        <v/>
      </c>
      <c r="P233" s="14">
        <f t="shared" si="84"/>
        <v>1.0982747281226382</v>
      </c>
      <c r="Q233" s="14" t="str">
        <f t="shared" si="84"/>
        <v/>
      </c>
      <c r="R233" s="14" t="str">
        <f t="shared" si="84"/>
        <v/>
      </c>
      <c r="S233" s="14" t="str">
        <f t="shared" si="84"/>
        <v/>
      </c>
      <c r="T233" s="14" t="str">
        <f t="shared" si="84"/>
        <v/>
      </c>
      <c r="U233" s="14" t="str">
        <f t="shared" si="84"/>
        <v/>
      </c>
      <c r="V233" s="14" t="str">
        <f t="shared" si="84"/>
        <v/>
      </c>
      <c r="W233" s="14" t="str">
        <f t="shared" si="84"/>
        <v/>
      </c>
      <c r="X233" s="14" t="str">
        <f t="shared" si="84"/>
        <v/>
      </c>
      <c r="Y233" s="14" t="str">
        <f t="shared" si="84"/>
        <v/>
      </c>
      <c r="Z233" s="14">
        <f t="shared" si="84"/>
        <v>1.0982747281226382</v>
      </c>
      <c r="AA233" s="14" t="str">
        <f t="shared" si="84"/>
        <v/>
      </c>
    </row>
    <row r="234" spans="1:27" x14ac:dyDescent="0.2">
      <c r="A234" s="8" t="s">
        <v>9</v>
      </c>
      <c r="B234" s="14" t="str">
        <f t="shared" ref="B234" si="91">+IF(B128=0,"",B74/B128*1000)</f>
        <v/>
      </c>
      <c r="C234" s="14" t="str">
        <f t="shared" si="86"/>
        <v/>
      </c>
      <c r="D234" s="14" t="str">
        <f t="shared" si="84"/>
        <v/>
      </c>
      <c r="E234" s="14" t="str">
        <f t="shared" si="84"/>
        <v/>
      </c>
      <c r="F234" s="14" t="str">
        <f t="shared" si="84"/>
        <v/>
      </c>
      <c r="G234" s="14" t="str">
        <f t="shared" si="84"/>
        <v/>
      </c>
      <c r="H234" s="14" t="str">
        <f t="shared" si="84"/>
        <v/>
      </c>
      <c r="I234" s="14" t="str">
        <f t="shared" si="84"/>
        <v/>
      </c>
      <c r="J234" s="14" t="str">
        <f t="shared" si="84"/>
        <v/>
      </c>
      <c r="K234" s="14" t="str">
        <f t="shared" si="84"/>
        <v/>
      </c>
      <c r="L234" s="14" t="str">
        <f t="shared" si="84"/>
        <v/>
      </c>
      <c r="M234" s="14" t="str">
        <f t="shared" si="84"/>
        <v/>
      </c>
      <c r="N234" s="14" t="str">
        <f t="shared" si="84"/>
        <v/>
      </c>
      <c r="O234" s="14" t="str">
        <f t="shared" si="84"/>
        <v/>
      </c>
      <c r="P234" s="14" t="str">
        <f t="shared" si="84"/>
        <v/>
      </c>
      <c r="Q234" s="14" t="str">
        <f t="shared" si="84"/>
        <v/>
      </c>
      <c r="R234" s="14" t="str">
        <f t="shared" si="84"/>
        <v/>
      </c>
      <c r="S234" s="14" t="str">
        <f t="shared" si="84"/>
        <v/>
      </c>
      <c r="T234" s="14" t="str">
        <f t="shared" si="84"/>
        <v/>
      </c>
      <c r="U234" s="14" t="str">
        <f t="shared" si="84"/>
        <v/>
      </c>
      <c r="V234" s="14" t="str">
        <f t="shared" si="84"/>
        <v/>
      </c>
      <c r="W234" s="14" t="str">
        <f t="shared" si="84"/>
        <v/>
      </c>
      <c r="X234" s="14" t="str">
        <f t="shared" si="84"/>
        <v/>
      </c>
      <c r="Y234" s="14" t="str">
        <f t="shared" si="84"/>
        <v/>
      </c>
      <c r="Z234" s="14" t="str">
        <f t="shared" si="84"/>
        <v/>
      </c>
      <c r="AA234" s="14" t="str">
        <f t="shared" si="84"/>
        <v/>
      </c>
    </row>
    <row r="235" spans="1:27" x14ac:dyDescent="0.2">
      <c r="A235" s="8" t="s">
        <v>10</v>
      </c>
      <c r="B235" s="14">
        <f t="shared" ref="B235" si="92">+IF(B129=0,"",B75/B129*1000)</f>
        <v>1.0005642055311228</v>
      </c>
      <c r="C235" s="14">
        <f t="shared" si="86"/>
        <v>1</v>
      </c>
      <c r="D235" s="14">
        <f t="shared" si="84"/>
        <v>1.0001210697317546</v>
      </c>
      <c r="E235" s="14">
        <f t="shared" si="84"/>
        <v>1</v>
      </c>
      <c r="F235" s="14">
        <f t="shared" si="84"/>
        <v>1.0001434173468158</v>
      </c>
      <c r="G235" s="14">
        <f t="shared" si="84"/>
        <v>1</v>
      </c>
      <c r="H235" s="14">
        <f t="shared" si="84"/>
        <v>1.0000000000358631</v>
      </c>
      <c r="I235" s="14">
        <f t="shared" si="84"/>
        <v>0.99999999997744671</v>
      </c>
      <c r="J235" s="14">
        <f t="shared" si="84"/>
        <v>1</v>
      </c>
      <c r="K235" s="14">
        <f t="shared" si="84"/>
        <v>0.99999999995942657</v>
      </c>
      <c r="L235" s="14">
        <f t="shared" si="84"/>
        <v>1.0000000000000002</v>
      </c>
      <c r="M235" s="14">
        <f t="shared" si="84"/>
        <v>1.0000157110567216</v>
      </c>
      <c r="N235" s="14">
        <f t="shared" si="84"/>
        <v>1.0007300617307227</v>
      </c>
      <c r="O235" s="14">
        <f t="shared" si="84"/>
        <v>1.0007863720519383</v>
      </c>
      <c r="P235" s="14">
        <f t="shared" si="84"/>
        <v>1.0006371540098207</v>
      </c>
      <c r="Q235" s="14">
        <f t="shared" si="84"/>
        <v>1.0006975287186399</v>
      </c>
      <c r="R235" s="14">
        <f t="shared" si="84"/>
        <v>1.00024183690211</v>
      </c>
      <c r="S235" s="14">
        <f t="shared" si="84"/>
        <v>1</v>
      </c>
      <c r="T235" s="14">
        <f t="shared" si="84"/>
        <v>1</v>
      </c>
      <c r="U235" s="14">
        <f t="shared" si="84"/>
        <v>1</v>
      </c>
      <c r="V235" s="14">
        <f t="shared" si="84"/>
        <v>1.0000000001271265</v>
      </c>
      <c r="W235" s="14">
        <f t="shared" si="84"/>
        <v>1</v>
      </c>
      <c r="X235" s="14">
        <f t="shared" si="84"/>
        <v>0.99999999979314769</v>
      </c>
      <c r="Y235" s="14" t="str">
        <f t="shared" si="84"/>
        <v/>
      </c>
      <c r="Z235" s="14">
        <f t="shared" si="84"/>
        <v>1.0002816298498631</v>
      </c>
      <c r="AA235" s="14" t="str">
        <f t="shared" si="84"/>
        <v/>
      </c>
    </row>
    <row r="236" spans="1:27" x14ac:dyDescent="0.2">
      <c r="A236" s="8" t="s">
        <v>11</v>
      </c>
      <c r="B236" s="14">
        <f t="shared" ref="B236" si="93">+IF(B130=0,"",B76/B130*1000)</f>
        <v>0.88999345445644218</v>
      </c>
      <c r="C236" s="14">
        <f t="shared" si="86"/>
        <v>0.88998522646212286</v>
      </c>
      <c r="D236" s="14" t="str">
        <f t="shared" si="84"/>
        <v/>
      </c>
      <c r="E236" s="14" t="str">
        <f t="shared" si="84"/>
        <v/>
      </c>
      <c r="F236" s="14">
        <f t="shared" si="84"/>
        <v>0.88999248219768579</v>
      </c>
      <c r="G236" s="14">
        <f t="shared" si="84"/>
        <v>0.89015440933951273</v>
      </c>
      <c r="H236" s="14">
        <f t="shared" si="84"/>
        <v>0.89000858200662925</v>
      </c>
      <c r="I236" s="14">
        <f t="shared" si="84"/>
        <v>0.89001794786919619</v>
      </c>
      <c r="J236" s="14">
        <f t="shared" si="84"/>
        <v>0.89013729795101137</v>
      </c>
      <c r="K236" s="14">
        <f t="shared" si="84"/>
        <v>0.89012798776486435</v>
      </c>
      <c r="L236" s="14" t="str">
        <f t="shared" si="84"/>
        <v/>
      </c>
      <c r="M236" s="14">
        <f t="shared" si="84"/>
        <v>0.89004381937690802</v>
      </c>
      <c r="N236" s="14">
        <f t="shared" si="84"/>
        <v>0.89009629384400768</v>
      </c>
      <c r="O236" s="14" t="str">
        <f t="shared" si="84"/>
        <v/>
      </c>
      <c r="P236" s="14">
        <f t="shared" si="84"/>
        <v>0.89034657492637559</v>
      </c>
      <c r="Q236" s="14">
        <f t="shared" si="84"/>
        <v>0.89069368809135441</v>
      </c>
      <c r="R236" s="14">
        <f t="shared" si="84"/>
        <v>0.88999996021861094</v>
      </c>
      <c r="S236" s="14">
        <f t="shared" si="84"/>
        <v>0.89006373442233566</v>
      </c>
      <c r="T236" s="14">
        <f t="shared" si="84"/>
        <v>0.890099513936636</v>
      </c>
      <c r="U236" s="14" t="str">
        <f t="shared" si="84"/>
        <v/>
      </c>
      <c r="V236" s="14">
        <f t="shared" si="84"/>
        <v>0.89008798279725176</v>
      </c>
      <c r="W236" s="14">
        <f t="shared" si="84"/>
        <v>0.89481238492487014</v>
      </c>
      <c r="X236" s="14">
        <f t="shared" si="84"/>
        <v>0.892791398540426</v>
      </c>
      <c r="Y236" s="14" t="str">
        <f t="shared" si="84"/>
        <v/>
      </c>
      <c r="Z236" s="14">
        <f t="shared" si="84"/>
        <v>0.89099206513404172</v>
      </c>
      <c r="AA236" s="14" t="str">
        <f t="shared" si="84"/>
        <v/>
      </c>
    </row>
    <row r="237" spans="1:27" x14ac:dyDescent="0.2">
      <c r="A237" s="8" t="s">
        <v>12</v>
      </c>
      <c r="B237" s="14" t="str">
        <f t="shared" ref="B237" si="94">+IF(B131=0,"",B77/B131*1000)</f>
        <v/>
      </c>
      <c r="C237" s="14" t="str">
        <f t="shared" si="86"/>
        <v/>
      </c>
      <c r="D237" s="14" t="str">
        <f t="shared" si="84"/>
        <v/>
      </c>
      <c r="E237" s="14" t="str">
        <f t="shared" si="84"/>
        <v/>
      </c>
      <c r="F237" s="14" t="str">
        <f t="shared" si="84"/>
        <v/>
      </c>
      <c r="G237" s="14" t="str">
        <f t="shared" si="84"/>
        <v/>
      </c>
      <c r="H237" s="14" t="str">
        <f t="shared" si="84"/>
        <v/>
      </c>
      <c r="I237" s="14" t="str">
        <f t="shared" si="84"/>
        <v/>
      </c>
      <c r="J237" s="14" t="str">
        <f t="shared" si="84"/>
        <v/>
      </c>
      <c r="K237" s="14" t="str">
        <f t="shared" si="84"/>
        <v/>
      </c>
      <c r="L237" s="14" t="str">
        <f t="shared" si="84"/>
        <v/>
      </c>
      <c r="M237" s="14" t="str">
        <f t="shared" si="84"/>
        <v/>
      </c>
      <c r="N237" s="14" t="str">
        <f t="shared" si="84"/>
        <v/>
      </c>
      <c r="O237" s="14" t="str">
        <f t="shared" si="84"/>
        <v/>
      </c>
      <c r="P237" s="14" t="str">
        <f t="shared" si="84"/>
        <v/>
      </c>
      <c r="Q237" s="14" t="str">
        <f t="shared" si="84"/>
        <v/>
      </c>
      <c r="R237" s="14" t="str">
        <f t="shared" si="84"/>
        <v/>
      </c>
      <c r="S237" s="14" t="str">
        <f t="shared" si="84"/>
        <v/>
      </c>
      <c r="T237" s="14" t="str">
        <f t="shared" si="84"/>
        <v/>
      </c>
      <c r="U237" s="14" t="str">
        <f t="shared" si="84"/>
        <v/>
      </c>
      <c r="V237" s="14" t="str">
        <f t="shared" si="84"/>
        <v/>
      </c>
      <c r="W237" s="14" t="str">
        <f t="shared" si="84"/>
        <v/>
      </c>
      <c r="X237" s="14" t="str">
        <f t="shared" si="84"/>
        <v/>
      </c>
      <c r="Y237" s="14" t="str">
        <f t="shared" si="84"/>
        <v/>
      </c>
      <c r="Z237" s="14" t="str">
        <f t="shared" si="84"/>
        <v/>
      </c>
      <c r="AA237" s="14" t="str">
        <f t="shared" si="84"/>
        <v/>
      </c>
    </row>
    <row r="238" spans="1:27" x14ac:dyDescent="0.2">
      <c r="A238" s="8" t="s">
        <v>13</v>
      </c>
      <c r="B238" s="14" t="str">
        <f t="shared" ref="B238" si="95">+IF(B132=0,"",B78/B132*1000)</f>
        <v/>
      </c>
      <c r="C238" s="14" t="str">
        <f t="shared" si="86"/>
        <v/>
      </c>
      <c r="D238" s="14" t="str">
        <f t="shared" si="86"/>
        <v/>
      </c>
      <c r="E238" s="14" t="str">
        <f t="shared" si="86"/>
        <v/>
      </c>
      <c r="F238" s="14" t="str">
        <f t="shared" si="86"/>
        <v/>
      </c>
      <c r="G238" s="14" t="str">
        <f t="shared" si="86"/>
        <v/>
      </c>
      <c r="H238" s="14" t="str">
        <f t="shared" si="86"/>
        <v/>
      </c>
      <c r="I238" s="14" t="str">
        <f t="shared" si="86"/>
        <v/>
      </c>
      <c r="J238" s="14" t="str">
        <f t="shared" si="86"/>
        <v/>
      </c>
      <c r="K238" s="14" t="str">
        <f t="shared" si="86"/>
        <v/>
      </c>
      <c r="L238" s="14" t="str">
        <f t="shared" si="86"/>
        <v/>
      </c>
      <c r="M238" s="14" t="str">
        <f t="shared" si="86"/>
        <v/>
      </c>
      <c r="N238" s="14" t="str">
        <f t="shared" si="86"/>
        <v/>
      </c>
      <c r="O238" s="14" t="str">
        <f t="shared" si="86"/>
        <v/>
      </c>
      <c r="P238" s="14" t="str">
        <f t="shared" si="86"/>
        <v/>
      </c>
      <c r="Q238" s="14" t="str">
        <f t="shared" si="86"/>
        <v/>
      </c>
      <c r="R238" s="14" t="str">
        <f t="shared" si="86"/>
        <v/>
      </c>
      <c r="S238" s="14" t="str">
        <f t="shared" si="84"/>
        <v/>
      </c>
      <c r="T238" s="14" t="str">
        <f t="shared" si="84"/>
        <v/>
      </c>
      <c r="U238" s="14" t="str">
        <f t="shared" si="84"/>
        <v/>
      </c>
      <c r="V238" s="14" t="str">
        <f t="shared" si="84"/>
        <v/>
      </c>
      <c r="W238" s="14" t="str">
        <f t="shared" si="84"/>
        <v/>
      </c>
      <c r="X238" s="14" t="str">
        <f t="shared" si="84"/>
        <v/>
      </c>
      <c r="Y238" s="14" t="str">
        <f t="shared" si="84"/>
        <v/>
      </c>
      <c r="Z238" s="14" t="str">
        <f t="shared" si="84"/>
        <v/>
      </c>
      <c r="AA238" s="14" t="str">
        <f t="shared" si="84"/>
        <v/>
      </c>
    </row>
    <row r="239" spans="1:27" x14ac:dyDescent="0.2">
      <c r="A239" s="8" t="s">
        <v>14</v>
      </c>
      <c r="B239" s="14">
        <f t="shared" ref="B239" si="96">+IF(B133=0,"",B79/B133*1000)</f>
        <v>4.7402327022915527</v>
      </c>
      <c r="C239" s="14" t="str">
        <f t="shared" si="86"/>
        <v/>
      </c>
      <c r="D239" s="14">
        <f t="shared" si="84"/>
        <v>4.7136730944687066</v>
      </c>
      <c r="E239" s="14">
        <f t="shared" si="84"/>
        <v>4.4249350482306591</v>
      </c>
      <c r="F239" s="14">
        <f t="shared" si="84"/>
        <v>4.3632923532234926</v>
      </c>
      <c r="G239" s="14">
        <f t="shared" si="84"/>
        <v>4.6541022903811271</v>
      </c>
      <c r="H239" s="14">
        <f t="shared" si="84"/>
        <v>4.6590934000479711</v>
      </c>
      <c r="I239" s="14">
        <f t="shared" si="84"/>
        <v>4.2617237652311895</v>
      </c>
      <c r="J239" s="14">
        <f t="shared" si="84"/>
        <v>4.6807772004564381</v>
      </c>
      <c r="K239" s="14">
        <f t="shared" si="84"/>
        <v>3.7600353034405702</v>
      </c>
      <c r="L239" s="14">
        <f t="shared" si="84"/>
        <v>4.8761734616627432</v>
      </c>
      <c r="M239" s="14" t="str">
        <f t="shared" si="84"/>
        <v/>
      </c>
      <c r="N239" s="14" t="str">
        <f t="shared" si="84"/>
        <v/>
      </c>
      <c r="O239" s="14" t="str">
        <f t="shared" si="84"/>
        <v/>
      </c>
      <c r="P239" s="14">
        <f t="shared" si="84"/>
        <v>4.3199979900784991</v>
      </c>
      <c r="Q239" s="14">
        <f t="shared" si="84"/>
        <v>4.476578970940345</v>
      </c>
      <c r="R239" s="14">
        <f t="shared" si="84"/>
        <v>4.2921487162367553</v>
      </c>
      <c r="S239" s="14">
        <f t="shared" si="84"/>
        <v>4.9901908672205639</v>
      </c>
      <c r="T239" s="14">
        <f t="shared" si="84"/>
        <v>4.8297172636130563</v>
      </c>
      <c r="U239" s="14">
        <f t="shared" si="84"/>
        <v>4.7048957063662735</v>
      </c>
      <c r="V239" s="14">
        <f t="shared" si="84"/>
        <v>4.8921068019053742</v>
      </c>
      <c r="W239" s="14">
        <f t="shared" si="84"/>
        <v>5.4129357973770569</v>
      </c>
      <c r="X239" s="14" t="str">
        <f t="shared" si="84"/>
        <v/>
      </c>
      <c r="Y239" s="14">
        <f t="shared" ref="D239:AA251" si="97">+IF(Y133=0,"",Y79/Y133*1000)</f>
        <v>6.5047682379890128</v>
      </c>
      <c r="Z239" s="14">
        <f t="shared" si="97"/>
        <v>4.5565976602142992</v>
      </c>
      <c r="AA239" s="14" t="str">
        <f t="shared" si="97"/>
        <v/>
      </c>
    </row>
    <row r="240" spans="1:27" x14ac:dyDescent="0.2">
      <c r="A240" s="8" t="s">
        <v>15</v>
      </c>
      <c r="B240" s="14" t="str">
        <f t="shared" ref="B240" si="98">+IF(B134=0,"",B80/B134*1000)</f>
        <v/>
      </c>
      <c r="C240" s="14" t="str">
        <f t="shared" si="86"/>
        <v/>
      </c>
      <c r="D240" s="14" t="str">
        <f t="shared" si="97"/>
        <v/>
      </c>
      <c r="E240" s="14" t="str">
        <f t="shared" si="97"/>
        <v/>
      </c>
      <c r="F240" s="14" t="str">
        <f t="shared" si="97"/>
        <v/>
      </c>
      <c r="G240" s="14" t="str">
        <f t="shared" si="97"/>
        <v/>
      </c>
      <c r="H240" s="14" t="str">
        <f t="shared" si="97"/>
        <v/>
      </c>
      <c r="I240" s="14" t="str">
        <f t="shared" si="97"/>
        <v/>
      </c>
      <c r="J240" s="14" t="str">
        <f t="shared" si="97"/>
        <v/>
      </c>
      <c r="K240" s="14">
        <f t="shared" si="97"/>
        <v>26.83996002057847</v>
      </c>
      <c r="L240" s="14" t="str">
        <f t="shared" si="97"/>
        <v/>
      </c>
      <c r="M240" s="14" t="str">
        <f t="shared" si="97"/>
        <v/>
      </c>
      <c r="N240" s="14" t="str">
        <f t="shared" si="97"/>
        <v/>
      </c>
      <c r="O240" s="14">
        <f t="shared" si="97"/>
        <v>27.679999608096736</v>
      </c>
      <c r="P240" s="14">
        <f t="shared" si="97"/>
        <v>26.660005881842203</v>
      </c>
      <c r="Q240" s="14" t="str">
        <f t="shared" si="97"/>
        <v/>
      </c>
      <c r="R240" s="14">
        <f t="shared" si="97"/>
        <v>27.379999138395871</v>
      </c>
      <c r="S240" s="14" t="str">
        <f t="shared" si="97"/>
        <v/>
      </c>
      <c r="T240" s="14" t="str">
        <f t="shared" si="97"/>
        <v/>
      </c>
      <c r="U240" s="14" t="str">
        <f t="shared" si="97"/>
        <v/>
      </c>
      <c r="V240" s="14" t="str">
        <f t="shared" si="97"/>
        <v/>
      </c>
      <c r="W240" s="14" t="str">
        <f t="shared" si="97"/>
        <v/>
      </c>
      <c r="X240" s="14" t="str">
        <f t="shared" si="97"/>
        <v/>
      </c>
      <c r="Y240" s="14">
        <f t="shared" si="97"/>
        <v>27.330002268393915</v>
      </c>
      <c r="Z240" s="14">
        <f t="shared" si="97"/>
        <v>27.371452803828817</v>
      </c>
      <c r="AA240" s="14" t="str">
        <f t="shared" si="97"/>
        <v/>
      </c>
    </row>
    <row r="241" spans="1:27" x14ac:dyDescent="0.2">
      <c r="A241" s="8" t="s">
        <v>16</v>
      </c>
      <c r="B241" s="14" t="str">
        <f t="shared" ref="B241" si="99">+IF(B135=0,"",B81/B135*1000)</f>
        <v/>
      </c>
      <c r="C241" s="14" t="str">
        <f t="shared" si="86"/>
        <v/>
      </c>
      <c r="D241" s="14" t="str">
        <f t="shared" si="97"/>
        <v/>
      </c>
      <c r="E241" s="14" t="str">
        <f t="shared" si="97"/>
        <v/>
      </c>
      <c r="F241" s="14" t="str">
        <f t="shared" si="97"/>
        <v/>
      </c>
      <c r="G241" s="14" t="str">
        <f t="shared" si="97"/>
        <v/>
      </c>
      <c r="H241" s="14" t="str">
        <f t="shared" si="97"/>
        <v/>
      </c>
      <c r="I241" s="14" t="str">
        <f t="shared" si="97"/>
        <v/>
      </c>
      <c r="J241" s="14" t="str">
        <f t="shared" si="97"/>
        <v/>
      </c>
      <c r="K241" s="14" t="str">
        <f t="shared" si="97"/>
        <v/>
      </c>
      <c r="L241" s="14" t="str">
        <f t="shared" si="97"/>
        <v/>
      </c>
      <c r="M241" s="14" t="str">
        <f t="shared" si="97"/>
        <v/>
      </c>
      <c r="N241" s="14" t="str">
        <f t="shared" si="97"/>
        <v/>
      </c>
      <c r="O241" s="14" t="str">
        <f t="shared" si="97"/>
        <v/>
      </c>
      <c r="P241" s="14" t="str">
        <f t="shared" si="97"/>
        <v/>
      </c>
      <c r="Q241" s="14" t="str">
        <f t="shared" si="97"/>
        <v/>
      </c>
      <c r="R241" s="14" t="str">
        <f t="shared" si="97"/>
        <v/>
      </c>
      <c r="S241" s="14" t="str">
        <f t="shared" si="97"/>
        <v/>
      </c>
      <c r="T241" s="14" t="str">
        <f t="shared" si="97"/>
        <v/>
      </c>
      <c r="U241" s="14" t="str">
        <f t="shared" si="97"/>
        <v/>
      </c>
      <c r="V241" s="14" t="str">
        <f t="shared" si="97"/>
        <v/>
      </c>
      <c r="W241" s="14" t="str">
        <f t="shared" si="97"/>
        <v/>
      </c>
      <c r="X241" s="14" t="str">
        <f t="shared" si="97"/>
        <v/>
      </c>
      <c r="Y241" s="14" t="str">
        <f t="shared" si="97"/>
        <v/>
      </c>
      <c r="Z241" s="14" t="str">
        <f t="shared" si="97"/>
        <v/>
      </c>
      <c r="AA241" s="14" t="str">
        <f t="shared" si="97"/>
        <v/>
      </c>
    </row>
    <row r="242" spans="1:27" x14ac:dyDescent="0.2">
      <c r="A242" s="8" t="s">
        <v>17</v>
      </c>
      <c r="B242" s="14">
        <f t="shared" ref="B242" si="100">+IF(B136=0,"",B82/B136*1000)</f>
        <v>4.6920340217134671</v>
      </c>
      <c r="C242" s="14" t="str">
        <f t="shared" si="86"/>
        <v/>
      </c>
      <c r="D242" s="14">
        <f t="shared" si="97"/>
        <v>4.5699993606143954</v>
      </c>
      <c r="E242" s="14" t="str">
        <f t="shared" si="97"/>
        <v/>
      </c>
      <c r="F242" s="14" t="str">
        <f t="shared" si="97"/>
        <v/>
      </c>
      <c r="G242" s="14">
        <f t="shared" si="97"/>
        <v>4.4499994404730359</v>
      </c>
      <c r="H242" s="14">
        <f t="shared" si="97"/>
        <v>4.5900000393757443</v>
      </c>
      <c r="I242" s="14">
        <f t="shared" si="97"/>
        <v>4.2961441002467948</v>
      </c>
      <c r="J242" s="14">
        <f t="shared" si="97"/>
        <v>4.742605692350935</v>
      </c>
      <c r="K242" s="14">
        <f t="shared" si="97"/>
        <v>3.7600012095963855</v>
      </c>
      <c r="L242" s="14" t="str">
        <f t="shared" si="97"/>
        <v/>
      </c>
      <c r="M242" s="14" t="str">
        <f t="shared" si="97"/>
        <v/>
      </c>
      <c r="N242" s="14" t="str">
        <f t="shared" si="97"/>
        <v/>
      </c>
      <c r="O242" s="14">
        <f t="shared" si="97"/>
        <v>3.8444064233379502</v>
      </c>
      <c r="P242" s="14">
        <f t="shared" si="97"/>
        <v>4.3199996682561626</v>
      </c>
      <c r="Q242" s="14">
        <f t="shared" si="97"/>
        <v>4.4972028558465071</v>
      </c>
      <c r="R242" s="14">
        <f t="shared" si="97"/>
        <v>4.4877957546028693</v>
      </c>
      <c r="S242" s="14">
        <f t="shared" si="97"/>
        <v>4.9723489164505779</v>
      </c>
      <c r="T242" s="14">
        <f t="shared" si="97"/>
        <v>4.8511577570361357</v>
      </c>
      <c r="U242" s="14">
        <f t="shared" si="97"/>
        <v>4.6963968304247983</v>
      </c>
      <c r="V242" s="14" t="str">
        <f t="shared" si="97"/>
        <v/>
      </c>
      <c r="W242" s="14" t="str">
        <f t="shared" si="97"/>
        <v/>
      </c>
      <c r="X242" s="14">
        <f t="shared" si="97"/>
        <v>4.5201111974445309</v>
      </c>
      <c r="Y242" s="14">
        <f t="shared" si="97"/>
        <v>6.1373529990412985</v>
      </c>
      <c r="Z242" s="14">
        <f t="shared" si="97"/>
        <v>4.5986540383594718</v>
      </c>
      <c r="AA242" s="14" t="str">
        <f t="shared" si="97"/>
        <v/>
      </c>
    </row>
    <row r="243" spans="1:27" x14ac:dyDescent="0.2">
      <c r="A243" s="8" t="s">
        <v>18</v>
      </c>
      <c r="B243" s="14">
        <f t="shared" ref="B243" si="101">+IF(B137=0,"",B83/B137*1000)</f>
        <v>6.4500000000000011</v>
      </c>
      <c r="C243" s="14" t="str">
        <f t="shared" si="86"/>
        <v/>
      </c>
      <c r="D243" s="14" t="str">
        <f t="shared" si="97"/>
        <v/>
      </c>
      <c r="E243" s="14" t="str">
        <f t="shared" si="97"/>
        <v/>
      </c>
      <c r="F243" s="14" t="str">
        <f t="shared" si="97"/>
        <v/>
      </c>
      <c r="G243" s="14" t="str">
        <f t="shared" si="97"/>
        <v/>
      </c>
      <c r="H243" s="14">
        <f t="shared" si="97"/>
        <v>6.4500000000000011</v>
      </c>
      <c r="I243" s="14">
        <f t="shared" si="97"/>
        <v>6.45</v>
      </c>
      <c r="J243" s="14" t="str">
        <f t="shared" si="97"/>
        <v/>
      </c>
      <c r="K243" s="14">
        <f t="shared" si="97"/>
        <v>6.45</v>
      </c>
      <c r="L243" s="14" t="str">
        <f t="shared" si="97"/>
        <v/>
      </c>
      <c r="M243" s="14" t="str">
        <f t="shared" si="97"/>
        <v/>
      </c>
      <c r="N243" s="14" t="str">
        <f t="shared" si="97"/>
        <v/>
      </c>
      <c r="O243" s="14" t="str">
        <f t="shared" si="97"/>
        <v/>
      </c>
      <c r="P243" s="14">
        <f t="shared" si="97"/>
        <v>6.45</v>
      </c>
      <c r="Q243" s="14">
        <f t="shared" si="97"/>
        <v>6.4500000000000011</v>
      </c>
      <c r="R243" s="14">
        <f t="shared" si="97"/>
        <v>6.4500000000000011</v>
      </c>
      <c r="S243" s="14">
        <f t="shared" si="97"/>
        <v>6.4499999999999993</v>
      </c>
      <c r="T243" s="14" t="str">
        <f t="shared" si="97"/>
        <v/>
      </c>
      <c r="U243" s="14">
        <f t="shared" si="97"/>
        <v>6.45</v>
      </c>
      <c r="V243" s="14">
        <f t="shared" si="97"/>
        <v>6.4499999999999993</v>
      </c>
      <c r="W243" s="14">
        <f t="shared" si="97"/>
        <v>6.45</v>
      </c>
      <c r="X243" s="14">
        <f t="shared" si="97"/>
        <v>6.45</v>
      </c>
      <c r="Y243" s="14" t="str">
        <f t="shared" si="97"/>
        <v/>
      </c>
      <c r="Z243" s="14">
        <f t="shared" si="97"/>
        <v>6.45</v>
      </c>
      <c r="AA243" s="14" t="str">
        <f t="shared" si="97"/>
        <v/>
      </c>
    </row>
    <row r="244" spans="1:27" x14ac:dyDescent="0.2">
      <c r="A244" s="8" t="s">
        <v>19</v>
      </c>
      <c r="B244" s="14" t="str">
        <f t="shared" ref="B244" si="102">+IF(B138=0,"",B84/B138*1000)</f>
        <v/>
      </c>
      <c r="C244" s="14" t="str">
        <f t="shared" si="86"/>
        <v/>
      </c>
      <c r="D244" s="14" t="str">
        <f t="shared" si="97"/>
        <v/>
      </c>
      <c r="E244" s="14" t="str">
        <f t="shared" si="97"/>
        <v/>
      </c>
      <c r="F244" s="14" t="str">
        <f t="shared" si="97"/>
        <v/>
      </c>
      <c r="G244" s="14" t="str">
        <f t="shared" si="97"/>
        <v/>
      </c>
      <c r="H244" s="14" t="str">
        <f t="shared" si="97"/>
        <v/>
      </c>
      <c r="I244" s="14" t="str">
        <f t="shared" si="97"/>
        <v/>
      </c>
      <c r="J244" s="14" t="str">
        <f t="shared" si="97"/>
        <v/>
      </c>
      <c r="K244" s="14" t="str">
        <f t="shared" si="97"/>
        <v/>
      </c>
      <c r="L244" s="14" t="str">
        <f t="shared" si="97"/>
        <v/>
      </c>
      <c r="M244" s="14" t="str">
        <f t="shared" si="97"/>
        <v/>
      </c>
      <c r="N244" s="14" t="str">
        <f t="shared" si="97"/>
        <v/>
      </c>
      <c r="O244" s="14" t="str">
        <f t="shared" si="97"/>
        <v/>
      </c>
      <c r="P244" s="14" t="str">
        <f t="shared" si="97"/>
        <v/>
      </c>
      <c r="Q244" s="14" t="str">
        <f t="shared" si="97"/>
        <v/>
      </c>
      <c r="R244" s="14" t="str">
        <f t="shared" si="97"/>
        <v/>
      </c>
      <c r="S244" s="14" t="str">
        <f t="shared" si="97"/>
        <v/>
      </c>
      <c r="T244" s="14" t="str">
        <f t="shared" si="97"/>
        <v/>
      </c>
      <c r="U244" s="14" t="str">
        <f t="shared" si="97"/>
        <v/>
      </c>
      <c r="V244" s="14" t="str">
        <f t="shared" si="97"/>
        <v/>
      </c>
      <c r="W244" s="14" t="str">
        <f t="shared" si="97"/>
        <v/>
      </c>
      <c r="X244" s="14" t="str">
        <f t="shared" si="97"/>
        <v/>
      </c>
      <c r="Y244" s="14" t="str">
        <f t="shared" si="97"/>
        <v/>
      </c>
      <c r="Z244" s="14" t="str">
        <f t="shared" si="97"/>
        <v/>
      </c>
      <c r="AA244" s="14" t="str">
        <f t="shared" si="97"/>
        <v/>
      </c>
    </row>
    <row r="245" spans="1:27" x14ac:dyDescent="0.2">
      <c r="A245" s="8" t="s">
        <v>20</v>
      </c>
      <c r="B245" s="14" t="str">
        <f t="shared" ref="B245" si="103">+IF(B139=0,"",B85/B139*1000)</f>
        <v/>
      </c>
      <c r="C245" s="14">
        <f t="shared" ref="C245:R251" si="104">+IF(C139=0,"",C85/C139*1000)</f>
        <v>3.800019919581493</v>
      </c>
      <c r="D245" s="14" t="str">
        <f t="shared" si="97"/>
        <v/>
      </c>
      <c r="E245" s="14">
        <f t="shared" si="97"/>
        <v>1.2799936443477367</v>
      </c>
      <c r="F245" s="14" t="str">
        <f t="shared" si="97"/>
        <v/>
      </c>
      <c r="G245" s="14" t="str">
        <f t="shared" si="97"/>
        <v/>
      </c>
      <c r="H245" s="14" t="str">
        <f t="shared" si="97"/>
        <v/>
      </c>
      <c r="I245" s="14" t="str">
        <f t="shared" si="97"/>
        <v/>
      </c>
      <c r="J245" s="14" t="str">
        <f t="shared" si="97"/>
        <v/>
      </c>
      <c r="K245" s="14" t="str">
        <f t="shared" si="97"/>
        <v/>
      </c>
      <c r="L245" s="14" t="str">
        <f t="shared" si="97"/>
        <v/>
      </c>
      <c r="M245" s="14" t="str">
        <f t="shared" si="97"/>
        <v/>
      </c>
      <c r="N245" s="14" t="str">
        <f t="shared" si="97"/>
        <v/>
      </c>
      <c r="O245" s="14" t="str">
        <f t="shared" si="97"/>
        <v/>
      </c>
      <c r="P245" s="14" t="str">
        <f t="shared" si="97"/>
        <v/>
      </c>
      <c r="Q245" s="14" t="str">
        <f t="shared" si="97"/>
        <v/>
      </c>
      <c r="R245" s="14" t="str">
        <f t="shared" si="97"/>
        <v/>
      </c>
      <c r="S245" s="14" t="str">
        <f t="shared" si="97"/>
        <v/>
      </c>
      <c r="T245" s="14" t="str">
        <f t="shared" si="97"/>
        <v/>
      </c>
      <c r="U245" s="14" t="str">
        <f t="shared" si="97"/>
        <v/>
      </c>
      <c r="V245" s="14" t="str">
        <f t="shared" si="97"/>
        <v/>
      </c>
      <c r="W245" s="14" t="str">
        <f t="shared" si="97"/>
        <v/>
      </c>
      <c r="X245" s="14" t="str">
        <f t="shared" si="97"/>
        <v/>
      </c>
      <c r="Y245" s="14" t="str">
        <f t="shared" si="97"/>
        <v/>
      </c>
      <c r="Z245" s="14">
        <f t="shared" si="97"/>
        <v>1.3467334292248221</v>
      </c>
      <c r="AA245" s="14" t="str">
        <f t="shared" si="97"/>
        <v/>
      </c>
    </row>
    <row r="246" spans="1:27" x14ac:dyDescent="0.2">
      <c r="A246" s="8" t="s">
        <v>21</v>
      </c>
      <c r="B246" s="14">
        <f t="shared" ref="B246" si="105">+IF(B140=0,"",B86/B140*1000)</f>
        <v>0</v>
      </c>
      <c r="C246" s="14">
        <f t="shared" si="104"/>
        <v>0</v>
      </c>
      <c r="D246" s="14">
        <f t="shared" si="97"/>
        <v>0</v>
      </c>
      <c r="E246" s="14">
        <f t="shared" si="97"/>
        <v>0</v>
      </c>
      <c r="F246" s="14">
        <f t="shared" si="97"/>
        <v>0</v>
      </c>
      <c r="G246" s="14">
        <f t="shared" si="97"/>
        <v>0</v>
      </c>
      <c r="H246" s="14">
        <f t="shared" si="97"/>
        <v>0</v>
      </c>
      <c r="I246" s="14">
        <f t="shared" si="97"/>
        <v>0</v>
      </c>
      <c r="J246" s="14">
        <f t="shared" si="97"/>
        <v>0</v>
      </c>
      <c r="K246" s="14">
        <f t="shared" si="97"/>
        <v>0</v>
      </c>
      <c r="L246" s="14">
        <f t="shared" si="97"/>
        <v>0</v>
      </c>
      <c r="M246" s="14">
        <f t="shared" si="97"/>
        <v>0</v>
      </c>
      <c r="N246" s="14">
        <f t="shared" si="97"/>
        <v>0</v>
      </c>
      <c r="O246" s="14">
        <f t="shared" si="97"/>
        <v>0</v>
      </c>
      <c r="P246" s="14">
        <f t="shared" si="97"/>
        <v>0</v>
      </c>
      <c r="Q246" s="14">
        <f t="shared" si="97"/>
        <v>0</v>
      </c>
      <c r="R246" s="14">
        <f t="shared" si="97"/>
        <v>0</v>
      </c>
      <c r="S246" s="14">
        <f t="shared" si="97"/>
        <v>0</v>
      </c>
      <c r="T246" s="14">
        <f t="shared" si="97"/>
        <v>0</v>
      </c>
      <c r="U246" s="14">
        <f t="shared" si="97"/>
        <v>0</v>
      </c>
      <c r="V246" s="14">
        <f t="shared" si="97"/>
        <v>0</v>
      </c>
      <c r="W246" s="14">
        <f t="shared" si="97"/>
        <v>0</v>
      </c>
      <c r="X246" s="14">
        <f t="shared" si="97"/>
        <v>0</v>
      </c>
      <c r="Y246" s="14">
        <f t="shared" si="97"/>
        <v>0</v>
      </c>
      <c r="Z246" s="14" t="str">
        <f t="shared" si="97"/>
        <v/>
      </c>
      <c r="AA246" s="14" t="str">
        <f t="shared" si="97"/>
        <v/>
      </c>
    </row>
    <row r="247" spans="1:27" x14ac:dyDescent="0.2">
      <c r="A247" s="8" t="s">
        <v>22</v>
      </c>
      <c r="B247" s="14" t="str">
        <f t="shared" ref="B247" si="106">+IF(B141=0,"",B87/B141*1000)</f>
        <v/>
      </c>
      <c r="C247" s="14" t="str">
        <f t="shared" si="104"/>
        <v/>
      </c>
      <c r="D247" s="14" t="str">
        <f t="shared" si="97"/>
        <v/>
      </c>
      <c r="E247" s="14" t="str">
        <f t="shared" si="97"/>
        <v/>
      </c>
      <c r="F247" s="14" t="str">
        <f t="shared" si="97"/>
        <v/>
      </c>
      <c r="G247" s="14" t="str">
        <f t="shared" si="97"/>
        <v/>
      </c>
      <c r="H247" s="14" t="str">
        <f t="shared" si="97"/>
        <v/>
      </c>
      <c r="I247" s="14" t="str">
        <f t="shared" si="97"/>
        <v/>
      </c>
      <c r="J247" s="14" t="str">
        <f t="shared" si="97"/>
        <v/>
      </c>
      <c r="K247" s="14" t="str">
        <f t="shared" si="97"/>
        <v/>
      </c>
      <c r="L247" s="14" t="str">
        <f t="shared" si="97"/>
        <v/>
      </c>
      <c r="M247" s="14" t="str">
        <f t="shared" si="97"/>
        <v/>
      </c>
      <c r="N247" s="14" t="str">
        <f t="shared" si="97"/>
        <v/>
      </c>
      <c r="O247" s="14" t="str">
        <f t="shared" si="97"/>
        <v/>
      </c>
      <c r="P247" s="14" t="str">
        <f t="shared" si="97"/>
        <v/>
      </c>
      <c r="Q247" s="14" t="str">
        <f t="shared" si="97"/>
        <v/>
      </c>
      <c r="R247" s="14" t="str">
        <f t="shared" si="97"/>
        <v/>
      </c>
      <c r="S247" s="14" t="str">
        <f t="shared" si="97"/>
        <v/>
      </c>
      <c r="T247" s="14" t="str">
        <f t="shared" si="97"/>
        <v/>
      </c>
      <c r="U247" s="14" t="str">
        <f t="shared" si="97"/>
        <v/>
      </c>
      <c r="V247" s="14" t="str">
        <f t="shared" si="97"/>
        <v/>
      </c>
      <c r="W247" s="14" t="str">
        <f t="shared" si="97"/>
        <v/>
      </c>
      <c r="X247" s="14" t="str">
        <f t="shared" si="97"/>
        <v/>
      </c>
      <c r="Y247" s="14" t="str">
        <f t="shared" si="97"/>
        <v/>
      </c>
      <c r="Z247" s="14" t="str">
        <f t="shared" si="97"/>
        <v/>
      </c>
      <c r="AA247" s="14" t="str">
        <f t="shared" si="97"/>
        <v/>
      </c>
    </row>
    <row r="248" spans="1:27" x14ac:dyDescent="0.2">
      <c r="A248" s="8" t="s">
        <v>23</v>
      </c>
      <c r="B248" s="14" t="str">
        <f t="shared" ref="B248" si="107">+IF(B142=0,"",B88/B142*1000)</f>
        <v/>
      </c>
      <c r="C248" s="14" t="str">
        <f t="shared" si="104"/>
        <v/>
      </c>
      <c r="D248" s="14" t="str">
        <f t="shared" si="104"/>
        <v/>
      </c>
      <c r="E248" s="14" t="str">
        <f t="shared" si="104"/>
        <v/>
      </c>
      <c r="F248" s="14" t="str">
        <f t="shared" si="104"/>
        <v/>
      </c>
      <c r="G248" s="14" t="str">
        <f t="shared" si="104"/>
        <v/>
      </c>
      <c r="H248" s="14" t="str">
        <f t="shared" si="104"/>
        <v/>
      </c>
      <c r="I248" s="14" t="str">
        <f t="shared" si="104"/>
        <v/>
      </c>
      <c r="J248" s="14" t="str">
        <f t="shared" si="104"/>
        <v/>
      </c>
      <c r="K248" s="14" t="str">
        <f t="shared" si="104"/>
        <v/>
      </c>
      <c r="L248" s="14" t="str">
        <f t="shared" si="104"/>
        <v/>
      </c>
      <c r="M248" s="14" t="str">
        <f t="shared" si="104"/>
        <v/>
      </c>
      <c r="N248" s="14" t="str">
        <f t="shared" si="104"/>
        <v/>
      </c>
      <c r="O248" s="14" t="str">
        <f t="shared" si="104"/>
        <v/>
      </c>
      <c r="P248" s="14" t="str">
        <f t="shared" si="104"/>
        <v/>
      </c>
      <c r="Q248" s="14" t="str">
        <f t="shared" si="104"/>
        <v/>
      </c>
      <c r="R248" s="14" t="str">
        <f t="shared" si="104"/>
        <v/>
      </c>
      <c r="S248" s="14" t="str">
        <f t="shared" si="97"/>
        <v/>
      </c>
      <c r="T248" s="14" t="str">
        <f t="shared" si="97"/>
        <v/>
      </c>
      <c r="U248" s="14" t="str">
        <f t="shared" si="97"/>
        <v/>
      </c>
      <c r="V248" s="14" t="str">
        <f t="shared" si="97"/>
        <v/>
      </c>
      <c r="W248" s="14" t="str">
        <f t="shared" si="97"/>
        <v/>
      </c>
      <c r="X248" s="14" t="str">
        <f t="shared" si="97"/>
        <v/>
      </c>
      <c r="Y248" s="14" t="str">
        <f t="shared" si="97"/>
        <v/>
      </c>
      <c r="Z248" s="14" t="str">
        <f t="shared" si="97"/>
        <v/>
      </c>
      <c r="AA248" s="14" t="str">
        <f t="shared" si="97"/>
        <v/>
      </c>
    </row>
    <row r="249" spans="1:27" x14ac:dyDescent="0.2">
      <c r="A249" s="8" t="s">
        <v>24</v>
      </c>
      <c r="B249" s="14" t="str">
        <f t="shared" ref="B249" si="108">+IF(B143=0,"",B89/B143*1000)</f>
        <v/>
      </c>
      <c r="C249" s="14" t="str">
        <f t="shared" si="104"/>
        <v/>
      </c>
      <c r="D249" s="14" t="str">
        <f t="shared" si="97"/>
        <v/>
      </c>
      <c r="E249" s="14" t="str">
        <f t="shared" si="97"/>
        <v/>
      </c>
      <c r="F249" s="14" t="str">
        <f t="shared" si="97"/>
        <v/>
      </c>
      <c r="G249" s="14" t="str">
        <f t="shared" si="97"/>
        <v/>
      </c>
      <c r="H249" s="14" t="str">
        <f t="shared" si="97"/>
        <v/>
      </c>
      <c r="I249" s="14" t="str">
        <f t="shared" si="97"/>
        <v/>
      </c>
      <c r="J249" s="14" t="str">
        <f t="shared" si="97"/>
        <v/>
      </c>
      <c r="K249" s="14" t="str">
        <f t="shared" si="97"/>
        <v/>
      </c>
      <c r="L249" s="14" t="str">
        <f t="shared" si="97"/>
        <v/>
      </c>
      <c r="M249" s="14" t="str">
        <f t="shared" si="97"/>
        <v/>
      </c>
      <c r="N249" s="14" t="str">
        <f t="shared" si="97"/>
        <v/>
      </c>
      <c r="O249" s="14" t="str">
        <f t="shared" si="97"/>
        <v/>
      </c>
      <c r="P249" s="14" t="str">
        <f t="shared" si="97"/>
        <v/>
      </c>
      <c r="Q249" s="14" t="str">
        <f t="shared" si="97"/>
        <v/>
      </c>
      <c r="R249" s="14" t="str">
        <f t="shared" si="97"/>
        <v/>
      </c>
      <c r="S249" s="14" t="str">
        <f t="shared" si="97"/>
        <v/>
      </c>
      <c r="T249" s="14" t="str">
        <f t="shared" si="97"/>
        <v/>
      </c>
      <c r="U249" s="14" t="str">
        <f t="shared" si="97"/>
        <v/>
      </c>
      <c r="V249" s="14" t="str">
        <f t="shared" si="97"/>
        <v/>
      </c>
      <c r="W249" s="14" t="str">
        <f t="shared" si="97"/>
        <v/>
      </c>
      <c r="X249" s="14" t="str">
        <f t="shared" si="97"/>
        <v/>
      </c>
      <c r="Y249" s="14" t="str">
        <f t="shared" si="97"/>
        <v/>
      </c>
      <c r="Z249" s="14" t="str">
        <f t="shared" si="97"/>
        <v/>
      </c>
      <c r="AA249" s="14" t="str">
        <f t="shared" si="97"/>
        <v/>
      </c>
    </row>
    <row r="250" spans="1:27" x14ac:dyDescent="0.2">
      <c r="A250" s="8" t="s">
        <v>25</v>
      </c>
      <c r="B250" s="14" t="str">
        <f t="shared" ref="B250" si="109">+IF(B144=0,"",B90/B144*1000)</f>
        <v/>
      </c>
      <c r="C250" s="14" t="str">
        <f t="shared" si="104"/>
        <v/>
      </c>
      <c r="D250" s="14" t="str">
        <f t="shared" si="97"/>
        <v/>
      </c>
      <c r="E250" s="14" t="str">
        <f t="shared" si="97"/>
        <v/>
      </c>
      <c r="F250" s="14" t="str">
        <f t="shared" si="97"/>
        <v/>
      </c>
      <c r="G250" s="14" t="str">
        <f t="shared" si="97"/>
        <v/>
      </c>
      <c r="H250" s="14" t="str">
        <f t="shared" si="97"/>
        <v/>
      </c>
      <c r="I250" s="14" t="str">
        <f t="shared" si="97"/>
        <v/>
      </c>
      <c r="J250" s="14" t="str">
        <f t="shared" si="97"/>
        <v/>
      </c>
      <c r="K250" s="14" t="str">
        <f t="shared" si="97"/>
        <v/>
      </c>
      <c r="L250" s="14" t="str">
        <f t="shared" si="97"/>
        <v/>
      </c>
      <c r="M250" s="14" t="str">
        <f t="shared" si="97"/>
        <v/>
      </c>
      <c r="N250" s="14" t="str">
        <f t="shared" si="97"/>
        <v/>
      </c>
      <c r="O250" s="14" t="str">
        <f t="shared" si="97"/>
        <v/>
      </c>
      <c r="P250" s="14" t="str">
        <f t="shared" si="97"/>
        <v/>
      </c>
      <c r="Q250" s="14" t="str">
        <f t="shared" si="97"/>
        <v/>
      </c>
      <c r="R250" s="14" t="str">
        <f t="shared" si="97"/>
        <v/>
      </c>
      <c r="S250" s="14" t="str">
        <f t="shared" si="97"/>
        <v/>
      </c>
      <c r="T250" s="14" t="str">
        <f t="shared" si="97"/>
        <v/>
      </c>
      <c r="U250" s="14" t="str">
        <f t="shared" si="97"/>
        <v/>
      </c>
      <c r="V250" s="14" t="str">
        <f t="shared" si="97"/>
        <v/>
      </c>
      <c r="W250" s="14" t="str">
        <f t="shared" si="97"/>
        <v/>
      </c>
      <c r="X250" s="14" t="str">
        <f t="shared" si="97"/>
        <v/>
      </c>
      <c r="Y250" s="14" t="str">
        <f t="shared" si="97"/>
        <v/>
      </c>
      <c r="Z250" s="14" t="str">
        <f t="shared" si="97"/>
        <v/>
      </c>
      <c r="AA250" s="14" t="str">
        <f t="shared" si="97"/>
        <v/>
      </c>
    </row>
    <row r="251" spans="1:27" x14ac:dyDescent="0.2">
      <c r="A251" s="8" t="s">
        <v>50</v>
      </c>
      <c r="B251" s="14">
        <f t="shared" ref="B251" si="110">+IF(B145=0,"",B91/B145*1000)</f>
        <v>2.197387103840176</v>
      </c>
      <c r="C251" s="14">
        <f t="shared" si="104"/>
        <v>1.8938094715627272</v>
      </c>
      <c r="D251" s="14">
        <f t="shared" si="97"/>
        <v>3.1527278912724297</v>
      </c>
      <c r="E251" s="14">
        <f t="shared" si="97"/>
        <v>4.0497750408695481</v>
      </c>
      <c r="F251" s="14">
        <f t="shared" si="97"/>
        <v>3.0830509745775942</v>
      </c>
      <c r="G251" s="14">
        <f t="shared" ref="G251:AA251" si="111">+IF(G145=0,"",G91/G145*1000)</f>
        <v>2.3717979213537936</v>
      </c>
      <c r="H251" s="14">
        <f t="shared" si="111"/>
        <v>2.4489100583416605</v>
      </c>
      <c r="I251" s="14">
        <f t="shared" si="111"/>
        <v>2.5099890466140815</v>
      </c>
      <c r="J251" s="14">
        <f t="shared" si="111"/>
        <v>1.4383881926750235</v>
      </c>
      <c r="K251" s="14">
        <f t="shared" si="111"/>
        <v>1.8419232952227214</v>
      </c>
      <c r="L251" s="14">
        <f t="shared" si="111"/>
        <v>4.743783243165872</v>
      </c>
      <c r="M251" s="14">
        <f t="shared" si="111"/>
        <v>1.1849157543474742</v>
      </c>
      <c r="N251" s="14">
        <f t="shared" si="111"/>
        <v>1.2762001389389512</v>
      </c>
      <c r="O251" s="14">
        <f t="shared" si="111"/>
        <v>3.6697760106302693</v>
      </c>
      <c r="P251" s="14">
        <f t="shared" si="111"/>
        <v>1.7742089812916284</v>
      </c>
      <c r="Q251" s="14">
        <f t="shared" si="111"/>
        <v>1.9430132981007544</v>
      </c>
      <c r="R251" s="14">
        <f t="shared" si="111"/>
        <v>2.3178792991041477</v>
      </c>
      <c r="S251" s="14">
        <f t="shared" si="111"/>
        <v>2.5937316458866659</v>
      </c>
      <c r="T251" s="14">
        <f t="shared" si="111"/>
        <v>2.2333543805164724</v>
      </c>
      <c r="U251" s="14">
        <f t="shared" si="111"/>
        <v>4.4240253718514451</v>
      </c>
      <c r="V251" s="14">
        <f t="shared" si="111"/>
        <v>2.2529159361807487</v>
      </c>
      <c r="W251" s="14">
        <f t="shared" si="111"/>
        <v>1.953367932776424</v>
      </c>
      <c r="X251" s="14">
        <f t="shared" si="111"/>
        <v>0.89963683860358534</v>
      </c>
      <c r="Y251" s="14">
        <f t="shared" si="111"/>
        <v>6.3544894779130727</v>
      </c>
      <c r="Z251" s="14">
        <f t="shared" si="111"/>
        <v>2.187078428093526</v>
      </c>
      <c r="AA251" s="14" t="str">
        <f t="shared" si="111"/>
        <v/>
      </c>
    </row>
    <row r="252" spans="1:27"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x14ac:dyDescent="0.2">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x14ac:dyDescent="0.2">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x14ac:dyDescent="0.2">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2:27" x14ac:dyDescent="0.2">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2:27" x14ac:dyDescent="0.2">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2:27" x14ac:dyDescent="0.2">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2:27" x14ac:dyDescent="0.2">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2:27" x14ac:dyDescent="0.2">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2:27" x14ac:dyDescent="0.2">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2:27" x14ac:dyDescent="0.2">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2:27" x14ac:dyDescent="0.2">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2:27" x14ac:dyDescent="0.2">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2:27" x14ac:dyDescent="0.2">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2:27" x14ac:dyDescent="0.2">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2:27" x14ac:dyDescent="0.2">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2:27" x14ac:dyDescent="0.2">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sheetData>
  <pageMargins left="0.7" right="0.7" top="0.75" bottom="0.75" header="0.3" footer="0.3"/>
  <pageSetup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1"/>
  <sheetViews>
    <sheetView topLeftCell="U1" workbookViewId="0">
      <selection activeCell="Z3" sqref="Z3:Z187"/>
    </sheetView>
  </sheetViews>
  <sheetFormatPr defaultRowHeight="12.75" x14ac:dyDescent="0.2"/>
  <cols>
    <col min="2" max="10" width="14.7109375" bestFit="1" customWidth="1"/>
    <col min="11" max="11" width="13.7109375" bestFit="1" customWidth="1"/>
    <col min="12" max="12" width="15.42578125" bestFit="1" customWidth="1"/>
    <col min="13" max="16" width="13.7109375" bestFit="1" customWidth="1"/>
    <col min="17" max="17" width="14.7109375" bestFit="1" customWidth="1"/>
    <col min="18" max="19" width="15.7109375" bestFit="1" customWidth="1"/>
    <col min="20" max="23" width="14.7109375" bestFit="1" customWidth="1"/>
    <col min="24" max="25" width="13.7109375" bestFit="1" customWidth="1"/>
    <col min="26" max="26" width="16.7109375" bestFit="1" customWidth="1"/>
  </cols>
  <sheetData>
    <row r="1" spans="1:26" x14ac:dyDescent="0.2">
      <c r="A1" s="4" t="s">
        <v>56</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8">
        <v>0</v>
      </c>
      <c r="C3" s="38">
        <v>0</v>
      </c>
      <c r="D3" s="38">
        <v>0</v>
      </c>
      <c r="E3" s="38">
        <v>0</v>
      </c>
      <c r="F3" s="38">
        <v>0</v>
      </c>
      <c r="G3" s="38">
        <v>0</v>
      </c>
      <c r="H3" s="38">
        <v>0</v>
      </c>
      <c r="I3" s="38">
        <v>0</v>
      </c>
      <c r="J3" s="38">
        <v>0</v>
      </c>
      <c r="K3" s="38">
        <v>0</v>
      </c>
      <c r="L3" s="38">
        <v>0</v>
      </c>
      <c r="M3" s="38">
        <v>0</v>
      </c>
      <c r="N3" s="38">
        <v>0</v>
      </c>
      <c r="O3" s="38">
        <v>0</v>
      </c>
      <c r="P3" s="38">
        <v>0</v>
      </c>
      <c r="Q3" s="38">
        <v>0</v>
      </c>
      <c r="R3" s="38">
        <v>0</v>
      </c>
      <c r="S3" s="38">
        <v>0</v>
      </c>
      <c r="T3" s="38">
        <v>0</v>
      </c>
      <c r="U3" s="38">
        <v>0</v>
      </c>
      <c r="V3" s="38">
        <v>0</v>
      </c>
      <c r="W3" s="38">
        <v>0</v>
      </c>
      <c r="X3" s="38">
        <v>0</v>
      </c>
      <c r="Y3" s="38">
        <v>0</v>
      </c>
      <c r="Z3" s="2">
        <f t="shared" ref="Z3:Z25" si="0">SUM(B3:Y3)</f>
        <v>0</v>
      </c>
    </row>
    <row r="4" spans="1:26" x14ac:dyDescent="0.2">
      <c r="A4" t="s">
        <v>4</v>
      </c>
      <c r="B4" s="38">
        <v>2427.9766894531253</v>
      </c>
      <c r="C4" s="38">
        <v>4553.8390043945319</v>
      </c>
      <c r="D4" s="38">
        <v>0.42958905029296873</v>
      </c>
      <c r="E4" s="38">
        <v>1014.0900981979372</v>
      </c>
      <c r="F4" s="38">
        <v>2830.5946879882808</v>
      </c>
      <c r="G4" s="38">
        <v>443.90711621093749</v>
      </c>
      <c r="H4" s="38">
        <v>714.41238580322283</v>
      </c>
      <c r="I4" s="38">
        <v>1333.7808066406251</v>
      </c>
      <c r="J4" s="38">
        <v>53.962253906249998</v>
      </c>
      <c r="K4" s="38">
        <v>545.82330813598628</v>
      </c>
      <c r="L4" s="38">
        <v>2466.3532929687499</v>
      </c>
      <c r="M4" s="38">
        <v>207.67748344671728</v>
      </c>
      <c r="N4" s="38">
        <v>222.53375781250003</v>
      </c>
      <c r="O4" s="38">
        <v>1018.4058056640624</v>
      </c>
      <c r="P4" s="38">
        <v>2362.7392817382806</v>
      </c>
      <c r="Q4" s="38">
        <v>1659.4336621093748</v>
      </c>
      <c r="R4" s="38">
        <v>10189.705946777343</v>
      </c>
      <c r="S4" s="38">
        <v>7500.3744365234379</v>
      </c>
      <c r="T4" s="38">
        <v>220.51220068359373</v>
      </c>
      <c r="U4" s="38">
        <v>1028.7411303710937</v>
      </c>
      <c r="V4" s="38">
        <v>3438.9723417968748</v>
      </c>
      <c r="W4" s="38">
        <v>3938.6645195312503</v>
      </c>
      <c r="X4" s="38">
        <v>5.0503632202148436</v>
      </c>
      <c r="Y4" s="38">
        <v>121.03149780273436</v>
      </c>
      <c r="Z4" s="2">
        <f t="shared" si="0"/>
        <v>48299.011660227421</v>
      </c>
    </row>
    <row r="5" spans="1:26" x14ac:dyDescent="0.2">
      <c r="A5" t="s">
        <v>5</v>
      </c>
      <c r="B5" s="38">
        <v>0</v>
      </c>
      <c r="C5" s="38">
        <v>0</v>
      </c>
      <c r="D5" s="38">
        <v>0</v>
      </c>
      <c r="E5" s="38">
        <v>0</v>
      </c>
      <c r="F5" s="38">
        <v>0</v>
      </c>
      <c r="G5" s="38">
        <v>0</v>
      </c>
      <c r="H5" s="38">
        <v>0</v>
      </c>
      <c r="I5" s="38">
        <v>0</v>
      </c>
      <c r="J5" s="38">
        <v>0</v>
      </c>
      <c r="K5" s="38">
        <v>0</v>
      </c>
      <c r="L5" s="38">
        <v>0</v>
      </c>
      <c r="M5" s="38">
        <v>0</v>
      </c>
      <c r="N5" s="38">
        <v>0</v>
      </c>
      <c r="O5" s="38">
        <v>0</v>
      </c>
      <c r="P5" s="38">
        <v>0</v>
      </c>
      <c r="Q5" s="38">
        <v>0</v>
      </c>
      <c r="R5" s="38">
        <v>0</v>
      </c>
      <c r="S5" s="38">
        <v>0</v>
      </c>
      <c r="T5" s="38">
        <v>0</v>
      </c>
      <c r="U5" s="38">
        <v>0</v>
      </c>
      <c r="V5" s="38">
        <v>0</v>
      </c>
      <c r="W5" s="38">
        <v>0</v>
      </c>
      <c r="X5" s="38">
        <v>0</v>
      </c>
      <c r="Y5" s="38">
        <v>0</v>
      </c>
      <c r="Z5" s="2">
        <f t="shared" si="0"/>
        <v>0</v>
      </c>
    </row>
    <row r="6" spans="1:26" x14ac:dyDescent="0.2">
      <c r="A6" t="s">
        <v>6</v>
      </c>
      <c r="B6" s="38">
        <v>0</v>
      </c>
      <c r="C6" s="38">
        <v>589.03575832366948</v>
      </c>
      <c r="D6" s="38">
        <v>214.05968933105467</v>
      </c>
      <c r="E6" s="38">
        <v>0</v>
      </c>
      <c r="F6" s="38">
        <v>4.4876079406738274</v>
      </c>
      <c r="G6" s="38">
        <v>10.13636328125</v>
      </c>
      <c r="H6" s="38">
        <v>223.73398603820806</v>
      </c>
      <c r="I6" s="38">
        <v>0</v>
      </c>
      <c r="J6" s="38">
        <v>462.47446514892573</v>
      </c>
      <c r="K6" s="38">
        <v>197.75920538330078</v>
      </c>
      <c r="L6" s="38">
        <v>0</v>
      </c>
      <c r="M6" s="38">
        <v>0.86279508113861092</v>
      </c>
      <c r="N6" s="38">
        <v>5.1519780521392828</v>
      </c>
      <c r="O6" s="38">
        <v>436.51399441528321</v>
      </c>
      <c r="P6" s="38">
        <v>181.51644317626952</v>
      </c>
      <c r="Q6" s="38">
        <v>263.53694792175293</v>
      </c>
      <c r="R6" s="38">
        <v>376.7368815917967</v>
      </c>
      <c r="S6" s="38">
        <v>0</v>
      </c>
      <c r="T6" s="38">
        <v>1296.7613888244632</v>
      </c>
      <c r="U6" s="38">
        <v>906.65066563415485</v>
      </c>
      <c r="V6" s="38">
        <v>299.74481640624998</v>
      </c>
      <c r="W6" s="38">
        <v>322.12410433959968</v>
      </c>
      <c r="X6" s="38">
        <v>1.7904665222167968</v>
      </c>
      <c r="Y6" s="38">
        <v>762.96893749999992</v>
      </c>
      <c r="Z6" s="2">
        <f t="shared" si="0"/>
        <v>6556.046494912147</v>
      </c>
    </row>
    <row r="7" spans="1:26" x14ac:dyDescent="0.2">
      <c r="A7" t="s">
        <v>7</v>
      </c>
      <c r="B7" s="38">
        <v>112.7248125</v>
      </c>
      <c r="C7" s="38">
        <v>0</v>
      </c>
      <c r="D7" s="38">
        <v>0</v>
      </c>
      <c r="E7" s="38">
        <v>205.87158404541015</v>
      </c>
      <c r="F7" s="38">
        <v>168.05932958984374</v>
      </c>
      <c r="G7" s="38">
        <v>418.01933056640627</v>
      </c>
      <c r="H7" s="38">
        <v>1731.417934814453</v>
      </c>
      <c r="I7" s="38">
        <v>107.3257734375</v>
      </c>
      <c r="J7" s="38">
        <v>1276.6628637695312</v>
      </c>
      <c r="K7" s="38">
        <v>0</v>
      </c>
      <c r="L7" s="38">
        <v>859.24087499999996</v>
      </c>
      <c r="M7" s="38">
        <v>0</v>
      </c>
      <c r="N7" s="38">
        <v>0</v>
      </c>
      <c r="O7" s="38">
        <v>0</v>
      </c>
      <c r="P7" s="38">
        <v>12.683863525390622</v>
      </c>
      <c r="Q7" s="38">
        <v>184.87850830078125</v>
      </c>
      <c r="R7" s="38">
        <v>2574.1228968505857</v>
      </c>
      <c r="S7" s="38">
        <v>210.19942187500001</v>
      </c>
      <c r="T7" s="38">
        <v>3927.1080029296882</v>
      </c>
      <c r="U7" s="38">
        <v>919.45417797851565</v>
      </c>
      <c r="V7" s="38">
        <v>40.57627734375</v>
      </c>
      <c r="W7" s="38">
        <v>179.17739062499999</v>
      </c>
      <c r="X7" s="38">
        <v>0</v>
      </c>
      <c r="Y7" s="38">
        <v>179.13578125000001</v>
      </c>
      <c r="Z7" s="2">
        <f t="shared" si="0"/>
        <v>13106.658824401853</v>
      </c>
    </row>
    <row r="8" spans="1:26" x14ac:dyDescent="0.2">
      <c r="A8" t="s">
        <v>8</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2">
        <f t="shared" si="0"/>
        <v>0</v>
      </c>
    </row>
    <row r="9" spans="1:26" x14ac:dyDescent="0.2">
      <c r="A9" t="s">
        <v>9</v>
      </c>
      <c r="B9" s="38">
        <v>0</v>
      </c>
      <c r="C9" s="38">
        <v>0</v>
      </c>
      <c r="D9" s="38">
        <v>0</v>
      </c>
      <c r="E9" s="38">
        <v>0</v>
      </c>
      <c r="F9" s="38">
        <v>0</v>
      </c>
      <c r="G9" s="38">
        <v>0</v>
      </c>
      <c r="H9" s="38">
        <v>0</v>
      </c>
      <c r="I9" s="38">
        <v>0</v>
      </c>
      <c r="J9" s="38">
        <v>0</v>
      </c>
      <c r="K9" s="38">
        <v>0</v>
      </c>
      <c r="L9" s="38">
        <v>0</v>
      </c>
      <c r="M9" s="38">
        <v>0</v>
      </c>
      <c r="N9" s="38">
        <v>0</v>
      </c>
      <c r="O9" s="38">
        <v>0</v>
      </c>
      <c r="P9" s="38">
        <v>0</v>
      </c>
      <c r="Q9" s="38">
        <v>0</v>
      </c>
      <c r="R9" s="38">
        <v>0</v>
      </c>
      <c r="S9" s="38">
        <v>0</v>
      </c>
      <c r="T9" s="38">
        <v>0</v>
      </c>
      <c r="U9" s="38">
        <v>0</v>
      </c>
      <c r="V9" s="38">
        <v>0</v>
      </c>
      <c r="W9" s="38">
        <v>0</v>
      </c>
      <c r="X9" s="38">
        <v>0</v>
      </c>
      <c r="Y9" s="38">
        <v>0</v>
      </c>
      <c r="Z9" s="2">
        <f t="shared" si="0"/>
        <v>0</v>
      </c>
    </row>
    <row r="10" spans="1:26" x14ac:dyDescent="0.2">
      <c r="A10" t="s">
        <v>10</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2">
        <f t="shared" si="0"/>
        <v>0</v>
      </c>
    </row>
    <row r="11" spans="1:26" x14ac:dyDescent="0.2">
      <c r="A11" t="s">
        <v>11</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2">
        <f t="shared" si="0"/>
        <v>0</v>
      </c>
    </row>
    <row r="12" spans="1:26" x14ac:dyDescent="0.2">
      <c r="A12" t="s">
        <v>12</v>
      </c>
      <c r="B12" s="38">
        <v>0</v>
      </c>
      <c r="C12" s="38">
        <v>0</v>
      </c>
      <c r="D12" s="38">
        <v>0</v>
      </c>
      <c r="E12" s="38">
        <v>0</v>
      </c>
      <c r="F12" s="38">
        <v>0</v>
      </c>
      <c r="G12" s="38">
        <v>0</v>
      </c>
      <c r="H12" s="38">
        <v>0</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2">
        <f t="shared" si="0"/>
        <v>0</v>
      </c>
    </row>
    <row r="13" spans="1:26" x14ac:dyDescent="0.2">
      <c r="A13" t="s">
        <v>13</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2">
        <f t="shared" si="0"/>
        <v>0</v>
      </c>
    </row>
    <row r="14" spans="1:26" x14ac:dyDescent="0.2">
      <c r="A14" t="s">
        <v>14</v>
      </c>
      <c r="B14" s="38">
        <v>77.408048828125004</v>
      </c>
      <c r="C14" s="38">
        <v>0</v>
      </c>
      <c r="D14" s="38">
        <v>344.21076184082028</v>
      </c>
      <c r="E14" s="38">
        <v>856.99368256282833</v>
      </c>
      <c r="F14" s="38">
        <v>132.89969428253173</v>
      </c>
      <c r="G14" s="38">
        <v>4473.095626708985</v>
      </c>
      <c r="H14" s="38">
        <v>1680.3052670593261</v>
      </c>
      <c r="I14" s="38">
        <v>296.56527050781244</v>
      </c>
      <c r="J14" s="38">
        <v>41.226530761718749</v>
      </c>
      <c r="K14" s="38">
        <v>66.238598960876459</v>
      </c>
      <c r="L14" s="38">
        <v>768.46345019531248</v>
      </c>
      <c r="M14" s="38">
        <v>0</v>
      </c>
      <c r="N14" s="38">
        <v>0</v>
      </c>
      <c r="O14" s="38">
        <v>0</v>
      </c>
      <c r="P14" s="38">
        <v>309.40425351715072</v>
      </c>
      <c r="Q14" s="38">
        <v>474.09249472808835</v>
      </c>
      <c r="R14" s="38">
        <v>5652.1500749816914</v>
      </c>
      <c r="S14" s="38">
        <v>384.74685009765631</v>
      </c>
      <c r="T14" s="38">
        <v>159.00144848632809</v>
      </c>
      <c r="U14" s="38">
        <v>561.3391751403808</v>
      </c>
      <c r="V14" s="38">
        <v>0.84430426025390626</v>
      </c>
      <c r="W14" s="38">
        <v>501.19354785156247</v>
      </c>
      <c r="X14" s="38">
        <v>0</v>
      </c>
      <c r="Y14" s="38">
        <v>120.85069360351564</v>
      </c>
      <c r="Z14" s="2">
        <f t="shared" si="0"/>
        <v>16901.029774374965</v>
      </c>
    </row>
    <row r="15" spans="1:26" x14ac:dyDescent="0.2">
      <c r="A15" t="s">
        <v>15</v>
      </c>
      <c r="B15" s="38">
        <v>0</v>
      </c>
      <c r="C15" s="38">
        <v>0</v>
      </c>
      <c r="D15" s="38">
        <v>0</v>
      </c>
      <c r="E15" s="38">
        <v>0</v>
      </c>
      <c r="F15" s="38">
        <v>0</v>
      </c>
      <c r="G15" s="38">
        <v>0</v>
      </c>
      <c r="H15" s="38">
        <v>0</v>
      </c>
      <c r="I15" s="38">
        <v>0</v>
      </c>
      <c r="J15" s="38">
        <v>0</v>
      </c>
      <c r="K15" s="38">
        <v>0.48765386962890622</v>
      </c>
      <c r="L15" s="38">
        <v>0</v>
      </c>
      <c r="M15" s="38">
        <v>0</v>
      </c>
      <c r="N15" s="38">
        <v>0</v>
      </c>
      <c r="O15" s="38">
        <v>0.94749346303939819</v>
      </c>
      <c r="P15" s="38">
        <v>7.1175022125244142E-3</v>
      </c>
      <c r="Q15" s="38">
        <v>0</v>
      </c>
      <c r="R15" s="38">
        <v>6.6010502929687496</v>
      </c>
      <c r="S15" s="38">
        <v>0</v>
      </c>
      <c r="T15" s="38">
        <v>0</v>
      </c>
      <c r="U15" s="38">
        <v>0</v>
      </c>
      <c r="V15" s="38">
        <v>0</v>
      </c>
      <c r="W15" s="38">
        <v>0</v>
      </c>
      <c r="X15" s="38">
        <v>0</v>
      </c>
      <c r="Y15" s="38">
        <v>2.038887939453125</v>
      </c>
      <c r="Z15" s="2">
        <f t="shared" si="0"/>
        <v>10.082203067302704</v>
      </c>
    </row>
    <row r="16" spans="1:26" x14ac:dyDescent="0.2">
      <c r="A16" t="s">
        <v>16</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2">
        <f t="shared" si="0"/>
        <v>0</v>
      </c>
    </row>
    <row r="17" spans="1:26" x14ac:dyDescent="0.2">
      <c r="A17" t="s">
        <v>17</v>
      </c>
      <c r="B17" s="38">
        <v>522.91259765625</v>
      </c>
      <c r="C17" s="38">
        <v>0</v>
      </c>
      <c r="D17" s="38">
        <v>0.43286480712890624</v>
      </c>
      <c r="E17" s="38">
        <v>0</v>
      </c>
      <c r="F17" s="38">
        <v>0</v>
      </c>
      <c r="G17" s="38">
        <v>0.38013412475585939</v>
      </c>
      <c r="H17" s="38">
        <v>37.119786315917963</v>
      </c>
      <c r="I17" s="38">
        <v>7.8144555664062505</v>
      </c>
      <c r="J17" s="38">
        <v>298.95322265624992</v>
      </c>
      <c r="K17" s="38">
        <v>69.723581527709953</v>
      </c>
      <c r="L17" s="38">
        <v>0</v>
      </c>
      <c r="M17" s="38">
        <v>0</v>
      </c>
      <c r="N17" s="38">
        <v>0</v>
      </c>
      <c r="O17" s="38">
        <v>839.13934374999997</v>
      </c>
      <c r="P17" s="38">
        <v>3.2216132812499998</v>
      </c>
      <c r="Q17" s="38">
        <v>86.630626953125002</v>
      </c>
      <c r="R17" s="38">
        <v>436.60790502929689</v>
      </c>
      <c r="S17" s="38">
        <v>9.9859365234374984</v>
      </c>
      <c r="T17" s="38">
        <v>1135.8094251708985</v>
      </c>
      <c r="U17" s="38">
        <v>3659.4274804992669</v>
      </c>
      <c r="V17" s="38">
        <v>0</v>
      </c>
      <c r="W17" s="38">
        <v>0</v>
      </c>
      <c r="X17" s="38">
        <v>3.9092642822265624</v>
      </c>
      <c r="Y17" s="38">
        <v>8.0998671874999992</v>
      </c>
      <c r="Z17" s="2">
        <f t="shared" si="0"/>
        <v>7120.1681053314205</v>
      </c>
    </row>
    <row r="18" spans="1:26" x14ac:dyDescent="0.2">
      <c r="A18" t="s">
        <v>18</v>
      </c>
      <c r="B18" s="38">
        <v>0</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2">
        <f t="shared" si="0"/>
        <v>0</v>
      </c>
    </row>
    <row r="19" spans="1:26" x14ac:dyDescent="0.2">
      <c r="A19" t="s">
        <v>19</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2">
        <f t="shared" si="0"/>
        <v>0</v>
      </c>
    </row>
    <row r="20" spans="1:26" x14ac:dyDescent="0.2">
      <c r="A20" t="s">
        <v>20</v>
      </c>
      <c r="B20" s="38">
        <v>0</v>
      </c>
      <c r="C20" s="38">
        <v>8.0386372070312504</v>
      </c>
      <c r="D20" s="38">
        <v>0</v>
      </c>
      <c r="E20" s="38">
        <v>295.491625</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2">
        <f t="shared" si="0"/>
        <v>303.53026220703123</v>
      </c>
    </row>
    <row r="21" spans="1:26" x14ac:dyDescent="0.2">
      <c r="A21" t="s">
        <v>21</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2">
        <f t="shared" si="0"/>
        <v>0</v>
      </c>
    </row>
    <row r="22" spans="1:26" x14ac:dyDescent="0.2">
      <c r="A22" t="s">
        <v>22</v>
      </c>
      <c r="B22" s="38">
        <v>0</v>
      </c>
      <c r="C22" s="38">
        <v>0</v>
      </c>
      <c r="D22" s="38">
        <v>0</v>
      </c>
      <c r="E22" s="38">
        <v>0</v>
      </c>
      <c r="F22" s="38">
        <v>0</v>
      </c>
      <c r="G22" s="38">
        <v>0</v>
      </c>
      <c r="H22" s="38">
        <v>0</v>
      </c>
      <c r="I22" s="38">
        <v>0</v>
      </c>
      <c r="J22" s="38">
        <v>0</v>
      </c>
      <c r="K22" s="38">
        <v>0</v>
      </c>
      <c r="L22" s="38">
        <v>0</v>
      </c>
      <c r="M22" s="38">
        <v>0</v>
      </c>
      <c r="N22" s="38">
        <v>0</v>
      </c>
      <c r="O22" s="38">
        <v>0</v>
      </c>
      <c r="P22" s="38">
        <v>0</v>
      </c>
      <c r="Q22" s="38">
        <v>0</v>
      </c>
      <c r="R22" s="38">
        <v>0</v>
      </c>
      <c r="S22" s="38">
        <v>0</v>
      </c>
      <c r="T22" s="38">
        <v>0</v>
      </c>
      <c r="U22" s="38">
        <v>0</v>
      </c>
      <c r="V22" s="38">
        <v>0</v>
      </c>
      <c r="W22" s="38">
        <v>0</v>
      </c>
      <c r="X22" s="38">
        <v>0</v>
      </c>
      <c r="Y22" s="38">
        <v>0</v>
      </c>
      <c r="Z22" s="2">
        <f t="shared" si="0"/>
        <v>0</v>
      </c>
    </row>
    <row r="23" spans="1:26" x14ac:dyDescent="0.2">
      <c r="A23" t="s">
        <v>23</v>
      </c>
      <c r="B23" s="38">
        <v>0</v>
      </c>
      <c r="C23" s="38">
        <v>0</v>
      </c>
      <c r="D23" s="38">
        <v>0</v>
      </c>
      <c r="E23" s="38">
        <v>0</v>
      </c>
      <c r="F23" s="38">
        <v>0</v>
      </c>
      <c r="G23" s="38">
        <v>0</v>
      </c>
      <c r="H23" s="38">
        <v>0</v>
      </c>
      <c r="I23" s="38">
        <v>0</v>
      </c>
      <c r="J23" s="38">
        <v>0</v>
      </c>
      <c r="K23" s="38">
        <v>0</v>
      </c>
      <c r="L23" s="38">
        <v>0</v>
      </c>
      <c r="M23" s="38">
        <v>0</v>
      </c>
      <c r="N23" s="38">
        <v>0</v>
      </c>
      <c r="O23" s="38">
        <v>0</v>
      </c>
      <c r="P23" s="38">
        <v>0</v>
      </c>
      <c r="Q23" s="38">
        <v>0</v>
      </c>
      <c r="R23" s="38">
        <v>0</v>
      </c>
      <c r="S23" s="38">
        <v>0</v>
      </c>
      <c r="T23" s="38">
        <v>0</v>
      </c>
      <c r="U23" s="38">
        <v>0</v>
      </c>
      <c r="V23" s="38">
        <v>0</v>
      </c>
      <c r="W23" s="38">
        <v>0</v>
      </c>
      <c r="X23" s="38">
        <v>0</v>
      </c>
      <c r="Y23" s="38">
        <v>0</v>
      </c>
      <c r="Z23" s="2">
        <f t="shared" si="0"/>
        <v>0</v>
      </c>
    </row>
    <row r="24" spans="1:26" x14ac:dyDescent="0.2">
      <c r="A24" t="s">
        <v>24</v>
      </c>
      <c r="B24" s="38">
        <v>0</v>
      </c>
      <c r="C24" s="38">
        <v>0</v>
      </c>
      <c r="D24" s="38">
        <v>0</v>
      </c>
      <c r="E24" s="38">
        <v>0</v>
      </c>
      <c r="F24" s="38">
        <v>0</v>
      </c>
      <c r="G24" s="38">
        <v>0</v>
      </c>
      <c r="H24" s="38">
        <v>0</v>
      </c>
      <c r="I24" s="38">
        <v>0</v>
      </c>
      <c r="J24" s="38">
        <v>0</v>
      </c>
      <c r="K24" s="38">
        <v>0</v>
      </c>
      <c r="L24" s="38">
        <v>0</v>
      </c>
      <c r="M24" s="38">
        <v>0</v>
      </c>
      <c r="N24" s="38">
        <v>0</v>
      </c>
      <c r="O24" s="38">
        <v>0</v>
      </c>
      <c r="P24" s="38">
        <v>0</v>
      </c>
      <c r="Q24" s="38">
        <v>0</v>
      </c>
      <c r="R24" s="38">
        <v>0</v>
      </c>
      <c r="S24" s="38">
        <v>0</v>
      </c>
      <c r="T24" s="38">
        <v>0</v>
      </c>
      <c r="U24" s="38">
        <v>0</v>
      </c>
      <c r="V24" s="38">
        <v>0</v>
      </c>
      <c r="W24" s="38">
        <v>0</v>
      </c>
      <c r="X24" s="38">
        <v>0</v>
      </c>
      <c r="Y24" s="38">
        <v>0</v>
      </c>
      <c r="Z24" s="2">
        <f t="shared" si="0"/>
        <v>0</v>
      </c>
    </row>
    <row r="25" spans="1:26" x14ac:dyDescent="0.2">
      <c r="A25" t="s">
        <v>25</v>
      </c>
      <c r="B25" s="38">
        <v>0</v>
      </c>
      <c r="C25" s="38">
        <v>0</v>
      </c>
      <c r="D25" s="38">
        <v>0</v>
      </c>
      <c r="E25" s="38">
        <v>0</v>
      </c>
      <c r="F25" s="38">
        <v>0</v>
      </c>
      <c r="G25" s="38">
        <v>0</v>
      </c>
      <c r="H25" s="38">
        <v>0</v>
      </c>
      <c r="I25" s="38">
        <v>0</v>
      </c>
      <c r="J25" s="38">
        <v>0</v>
      </c>
      <c r="K25" s="38">
        <v>0</v>
      </c>
      <c r="L25" s="38">
        <v>0</v>
      </c>
      <c r="M25" s="38">
        <v>0</v>
      </c>
      <c r="N25" s="38">
        <v>0</v>
      </c>
      <c r="O25" s="38">
        <v>0</v>
      </c>
      <c r="P25" s="38">
        <v>0</v>
      </c>
      <c r="Q25" s="38">
        <v>0</v>
      </c>
      <c r="R25" s="38">
        <v>0</v>
      </c>
      <c r="S25" s="38">
        <v>0</v>
      </c>
      <c r="T25" s="38">
        <v>0</v>
      </c>
      <c r="U25" s="38">
        <v>0</v>
      </c>
      <c r="V25" s="38">
        <v>0</v>
      </c>
      <c r="W25" s="38">
        <v>0</v>
      </c>
      <c r="X25" s="38">
        <v>0</v>
      </c>
      <c r="Y25" s="38">
        <v>0</v>
      </c>
      <c r="Z25" s="2">
        <f t="shared" si="0"/>
        <v>0</v>
      </c>
    </row>
    <row r="26" spans="1:26" x14ac:dyDescent="0.2">
      <c r="A26" t="s">
        <v>50</v>
      </c>
      <c r="B26" s="2">
        <f t="shared" ref="B26:Z26" si="1">SUM(B3:B25)</f>
        <v>3141.0221484375006</v>
      </c>
      <c r="C26" s="2">
        <f t="shared" si="1"/>
        <v>5150.9133999252326</v>
      </c>
      <c r="D26" s="2">
        <f t="shared" si="1"/>
        <v>559.13290502929681</v>
      </c>
      <c r="E26" s="2">
        <f t="shared" si="1"/>
        <v>2372.4469898061757</v>
      </c>
      <c r="F26" s="2">
        <f t="shared" si="1"/>
        <v>3136.0413198013302</v>
      </c>
      <c r="G26" s="2">
        <f t="shared" si="1"/>
        <v>5345.538570892335</v>
      </c>
      <c r="H26" s="2">
        <f t="shared" si="1"/>
        <v>4386.9893600311279</v>
      </c>
      <c r="I26" s="2">
        <f t="shared" si="1"/>
        <v>1745.4863061523438</v>
      </c>
      <c r="J26" s="2">
        <f t="shared" si="1"/>
        <v>2133.2793362426755</v>
      </c>
      <c r="K26" s="2">
        <f t="shared" si="1"/>
        <v>880.03234787750239</v>
      </c>
      <c r="L26" s="2">
        <f t="shared" si="1"/>
        <v>4094.0576181640622</v>
      </c>
      <c r="M26" s="2">
        <f t="shared" si="1"/>
        <v>208.54027852785589</v>
      </c>
      <c r="N26" s="2">
        <f t="shared" si="1"/>
        <v>227.6857358646393</v>
      </c>
      <c r="O26" s="2">
        <f t="shared" si="1"/>
        <v>2295.0066372923848</v>
      </c>
      <c r="P26" s="2">
        <f t="shared" si="1"/>
        <v>2869.5725727405543</v>
      </c>
      <c r="Q26" s="2">
        <f t="shared" si="1"/>
        <v>2668.5722400131222</v>
      </c>
      <c r="R26" s="2">
        <f t="shared" si="1"/>
        <v>19235.924755523683</v>
      </c>
      <c r="S26" s="2">
        <f t="shared" si="1"/>
        <v>8105.306645019532</v>
      </c>
      <c r="T26" s="2">
        <f t="shared" si="1"/>
        <v>6739.1924660949717</v>
      </c>
      <c r="U26" s="2">
        <f t="shared" si="1"/>
        <v>7075.6126296234124</v>
      </c>
      <c r="V26" s="2">
        <f t="shared" si="1"/>
        <v>3780.1377398071286</v>
      </c>
      <c r="W26" s="2">
        <f t="shared" si="1"/>
        <v>4941.1595623474122</v>
      </c>
      <c r="X26" s="2">
        <f t="shared" si="1"/>
        <v>10.750094024658203</v>
      </c>
      <c r="Y26" s="2">
        <f t="shared" si="1"/>
        <v>1194.125665283203</v>
      </c>
      <c r="Z26" s="2">
        <f t="shared" si="1"/>
        <v>92296.527324522147</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58</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39">
        <v>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2">
        <f t="shared" ref="Z30:Z52" si="2">SUM(B30:Y30)</f>
        <v>0</v>
      </c>
    </row>
    <row r="31" spans="1:26" x14ac:dyDescent="0.2">
      <c r="A31" t="s">
        <v>4</v>
      </c>
      <c r="B31" s="39">
        <v>14167179.398</v>
      </c>
      <c r="C31" s="39">
        <v>26395821.346000005</v>
      </c>
      <c r="D31" s="39">
        <v>2506.6495</v>
      </c>
      <c r="E31" s="39">
        <v>5916927.727656249</v>
      </c>
      <c r="F31" s="39">
        <v>16516782.791999999</v>
      </c>
      <c r="G31" s="39">
        <v>2590213.3300000005</v>
      </c>
      <c r="H31" s="39">
        <v>4168598.4162500002</v>
      </c>
      <c r="I31" s="39">
        <v>7782612</v>
      </c>
      <c r="J31" s="39">
        <v>314869.46400000004</v>
      </c>
      <c r="K31" s="39">
        <v>3184855.6826250008</v>
      </c>
      <c r="L31" s="39">
        <v>14391482.976</v>
      </c>
      <c r="M31" s="39">
        <v>1211728.5632949215</v>
      </c>
      <c r="N31" s="39">
        <v>1298482.432</v>
      </c>
      <c r="O31" s="39">
        <v>5942231.4979999987</v>
      </c>
      <c r="P31" s="39">
        <v>13786404.168000001</v>
      </c>
      <c r="Q31" s="39">
        <v>9682966.5280000009</v>
      </c>
      <c r="R31" s="39">
        <v>59459093.107999988</v>
      </c>
      <c r="S31" s="39">
        <v>43764110.131999992</v>
      </c>
      <c r="T31" s="39">
        <v>1286650.088</v>
      </c>
      <c r="U31" s="39">
        <v>6002738.8200000012</v>
      </c>
      <c r="V31" s="39">
        <v>20066420.344000004</v>
      </c>
      <c r="W31" s="39">
        <v>22982005.599999998</v>
      </c>
      <c r="X31" s="39">
        <v>29468.733375</v>
      </c>
      <c r="Y31" s="39">
        <v>706231.01899999997</v>
      </c>
      <c r="Z31" s="2">
        <f t="shared" si="2"/>
        <v>281650380.81570113</v>
      </c>
    </row>
    <row r="32" spans="1:26" x14ac:dyDescent="0.2">
      <c r="A32" t="s">
        <v>5</v>
      </c>
      <c r="B32" s="39">
        <v>0</v>
      </c>
      <c r="C32" s="39">
        <v>0</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39">
        <v>0</v>
      </c>
      <c r="U32" s="39">
        <v>0</v>
      </c>
      <c r="V32" s="39">
        <v>0</v>
      </c>
      <c r="W32" s="39">
        <v>0</v>
      </c>
      <c r="X32" s="39">
        <v>0</v>
      </c>
      <c r="Y32" s="39">
        <v>0</v>
      </c>
      <c r="Z32" s="2">
        <f t="shared" si="2"/>
        <v>0</v>
      </c>
    </row>
    <row r="33" spans="1:26" x14ac:dyDescent="0.2">
      <c r="A33" t="s">
        <v>6</v>
      </c>
      <c r="B33" s="39">
        <v>0</v>
      </c>
      <c r="C33" s="39">
        <v>766004.68332031264</v>
      </c>
      <c r="D33" s="39">
        <v>297857.30137499998</v>
      </c>
      <c r="E33" s="39">
        <v>0</v>
      </c>
      <c r="F33" s="39">
        <v>5237.0400937499999</v>
      </c>
      <c r="G33" s="39">
        <v>11829.227000000001</v>
      </c>
      <c r="H33" s="39">
        <v>261098.02779687502</v>
      </c>
      <c r="I33" s="39">
        <v>0</v>
      </c>
      <c r="J33" s="39">
        <v>539709.87287500012</v>
      </c>
      <c r="K33" s="39">
        <v>533636.95138281235</v>
      </c>
      <c r="L33" s="39">
        <v>0</v>
      </c>
      <c r="M33" s="39">
        <v>1006.8775263671874</v>
      </c>
      <c r="N33" s="39">
        <v>6012.3430703124995</v>
      </c>
      <c r="O33" s="39">
        <v>509412.00421874976</v>
      </c>
      <c r="P33" s="39">
        <v>211829.8878125</v>
      </c>
      <c r="Q33" s="39">
        <v>329258.70406250004</v>
      </c>
      <c r="R33" s="39">
        <v>439653.33671875001</v>
      </c>
      <c r="S33" s="39">
        <v>0</v>
      </c>
      <c r="T33" s="39">
        <v>1513318.2344687495</v>
      </c>
      <c r="U33" s="39">
        <v>1058064.4007812503</v>
      </c>
      <c r="V33" s="39">
        <v>349801.7</v>
      </c>
      <c r="W33" s="39">
        <v>459663.93535937491</v>
      </c>
      <c r="X33" s="39">
        <v>2321.73484375</v>
      </c>
      <c r="Y33" s="39">
        <v>890385.27200000011</v>
      </c>
      <c r="Z33" s="2">
        <f t="shared" si="2"/>
        <v>8186101.5347060533</v>
      </c>
    </row>
    <row r="34" spans="1:26" x14ac:dyDescent="0.2">
      <c r="A34" t="s">
        <v>7</v>
      </c>
      <c r="B34" s="39">
        <v>399216.99200000003</v>
      </c>
      <c r="C34" s="39">
        <v>0</v>
      </c>
      <c r="D34" s="39">
        <v>0</v>
      </c>
      <c r="E34" s="39">
        <v>211014.61034375001</v>
      </c>
      <c r="F34" s="39">
        <v>172257.79449999999</v>
      </c>
      <c r="G34" s="39">
        <v>1086442.47</v>
      </c>
      <c r="H34" s="39">
        <v>4030850.5301250005</v>
      </c>
      <c r="I34" s="39">
        <v>366879.32799999998</v>
      </c>
      <c r="J34" s="39">
        <v>1135365.1779999998</v>
      </c>
      <c r="K34" s="39">
        <v>0</v>
      </c>
      <c r="L34" s="39">
        <v>880706.304</v>
      </c>
      <c r="M34" s="39">
        <v>0</v>
      </c>
      <c r="N34" s="39">
        <v>0</v>
      </c>
      <c r="O34" s="39">
        <v>0</v>
      </c>
      <c r="P34" s="39">
        <v>13000.701499999999</v>
      </c>
      <c r="Q34" s="39">
        <v>203693.21850000002</v>
      </c>
      <c r="R34" s="39">
        <v>6433201.8653750001</v>
      </c>
      <c r="S34" s="39">
        <v>1226533.888</v>
      </c>
      <c r="T34" s="39">
        <v>6332353.3439999996</v>
      </c>
      <c r="U34" s="39">
        <v>1839450.1245000004</v>
      </c>
      <c r="V34" s="39">
        <v>29879.8</v>
      </c>
      <c r="W34" s="39">
        <v>612508.80000000005</v>
      </c>
      <c r="X34" s="39">
        <v>0</v>
      </c>
      <c r="Y34" s="39">
        <v>183613.80799999999</v>
      </c>
      <c r="Z34" s="2">
        <f t="shared" si="2"/>
        <v>25156968.756843749</v>
      </c>
    </row>
    <row r="35" spans="1:26" x14ac:dyDescent="0.2">
      <c r="A35" t="s">
        <v>8</v>
      </c>
      <c r="B35" s="39">
        <v>0</v>
      </c>
      <c r="C35" s="39">
        <v>0</v>
      </c>
      <c r="D35" s="39">
        <v>0</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2">
        <f t="shared" si="2"/>
        <v>0</v>
      </c>
    </row>
    <row r="36" spans="1:26" x14ac:dyDescent="0.2">
      <c r="A36" t="s">
        <v>9</v>
      </c>
      <c r="B36" s="39">
        <v>0</v>
      </c>
      <c r="C36" s="39">
        <v>0</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c r="W36" s="39">
        <v>0</v>
      </c>
      <c r="X36" s="39">
        <v>0</v>
      </c>
      <c r="Y36" s="39">
        <v>0</v>
      </c>
      <c r="Z36" s="2">
        <f t="shared" si="2"/>
        <v>0</v>
      </c>
    </row>
    <row r="37" spans="1:26" x14ac:dyDescent="0.2">
      <c r="A37" t="s">
        <v>10</v>
      </c>
      <c r="B37" s="39">
        <v>0</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2">
        <f t="shared" si="2"/>
        <v>0</v>
      </c>
    </row>
    <row r="38" spans="1:26" x14ac:dyDescent="0.2">
      <c r="A38" t="s">
        <v>11</v>
      </c>
      <c r="B38" s="39">
        <v>0</v>
      </c>
      <c r="C38" s="39">
        <v>0</v>
      </c>
      <c r="D38" s="39">
        <v>0</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2">
        <f t="shared" si="2"/>
        <v>0</v>
      </c>
    </row>
    <row r="39" spans="1:26" x14ac:dyDescent="0.2">
      <c r="A39" t="s">
        <v>12</v>
      </c>
      <c r="B39" s="39">
        <v>0</v>
      </c>
      <c r="C39" s="39">
        <v>0</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2">
        <f t="shared" si="2"/>
        <v>0</v>
      </c>
    </row>
    <row r="40" spans="1:26" x14ac:dyDescent="0.2">
      <c r="A40" t="s">
        <v>13</v>
      </c>
      <c r="B40" s="39">
        <v>0</v>
      </c>
      <c r="C40" s="39">
        <v>0</v>
      </c>
      <c r="D40" s="39">
        <v>0</v>
      </c>
      <c r="E40" s="39">
        <v>0</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2">
        <f t="shared" si="2"/>
        <v>0</v>
      </c>
    </row>
    <row r="41" spans="1:26" x14ac:dyDescent="0.2">
      <c r="A41" t="s">
        <v>14</v>
      </c>
      <c r="B41" s="39">
        <v>90334.443999999989</v>
      </c>
      <c r="C41" s="39">
        <v>0</v>
      </c>
      <c r="D41" s="39">
        <v>401693.81374999997</v>
      </c>
      <c r="E41" s="39">
        <v>1000110.9614550786</v>
      </c>
      <c r="F41" s="39">
        <v>155093.79677343753</v>
      </c>
      <c r="G41" s="39">
        <v>5220026.9757500002</v>
      </c>
      <c r="H41" s="39">
        <v>1960917.3092187503</v>
      </c>
      <c r="I41" s="39">
        <v>346091.36190624989</v>
      </c>
      <c r="J41" s="39">
        <v>48111.677374999999</v>
      </c>
      <c r="K41" s="39">
        <v>77300.45663867188</v>
      </c>
      <c r="L41" s="39">
        <v>896796.1897499999</v>
      </c>
      <c r="M41" s="39">
        <v>0</v>
      </c>
      <c r="N41" s="39">
        <v>0</v>
      </c>
      <c r="O41" s="39">
        <v>0</v>
      </c>
      <c r="P41" s="39">
        <v>385497.46731250006</v>
      </c>
      <c r="Q41" s="39">
        <v>557998.03660937503</v>
      </c>
      <c r="R41" s="39">
        <v>6674986.9640937513</v>
      </c>
      <c r="S41" s="39">
        <v>508199.36499999999</v>
      </c>
      <c r="T41" s="39">
        <v>185554.66384375008</v>
      </c>
      <c r="U41" s="39">
        <v>655080.44406250003</v>
      </c>
      <c r="V41" s="39">
        <v>985.29456249999998</v>
      </c>
      <c r="W41" s="39">
        <v>584887.01650000014</v>
      </c>
      <c r="X41" s="39">
        <v>0</v>
      </c>
      <c r="Y41" s="39">
        <v>141031.130875</v>
      </c>
      <c r="Z41" s="2">
        <f t="shared" si="2"/>
        <v>19890697.369476564</v>
      </c>
    </row>
    <row r="42" spans="1:26" x14ac:dyDescent="0.2">
      <c r="A42" t="s">
        <v>15</v>
      </c>
      <c r="B42" s="39">
        <v>0</v>
      </c>
      <c r="C42" s="39">
        <v>0</v>
      </c>
      <c r="D42" s="39">
        <v>0</v>
      </c>
      <c r="E42" s="39">
        <v>0</v>
      </c>
      <c r="F42" s="39">
        <v>0</v>
      </c>
      <c r="G42" s="39">
        <v>0</v>
      </c>
      <c r="H42" s="39">
        <v>0</v>
      </c>
      <c r="I42" s="39">
        <v>0</v>
      </c>
      <c r="J42" s="39">
        <v>0</v>
      </c>
      <c r="K42" s="39">
        <v>415.48115625000003</v>
      </c>
      <c r="L42" s="39">
        <v>0</v>
      </c>
      <c r="M42" s="39">
        <v>0</v>
      </c>
      <c r="N42" s="39">
        <v>0</v>
      </c>
      <c r="O42" s="39">
        <v>807.26419213867189</v>
      </c>
      <c r="P42" s="39">
        <v>6.0641098632812502</v>
      </c>
      <c r="Q42" s="39">
        <v>0</v>
      </c>
      <c r="R42" s="39">
        <v>5624.1030000000001</v>
      </c>
      <c r="S42" s="39">
        <v>0</v>
      </c>
      <c r="T42" s="39">
        <v>0</v>
      </c>
      <c r="U42" s="39">
        <v>0</v>
      </c>
      <c r="V42" s="39">
        <v>0</v>
      </c>
      <c r="W42" s="39">
        <v>0</v>
      </c>
      <c r="X42" s="39">
        <v>0</v>
      </c>
      <c r="Y42" s="39">
        <v>1737.131875</v>
      </c>
      <c r="Z42" s="2">
        <f t="shared" si="2"/>
        <v>8590.0443332519535</v>
      </c>
    </row>
    <row r="43" spans="1:26" x14ac:dyDescent="0.2">
      <c r="A43" t="s">
        <v>16</v>
      </c>
      <c r="B43" s="39">
        <v>0</v>
      </c>
      <c r="C43" s="39">
        <v>0</v>
      </c>
      <c r="D43" s="39">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2">
        <f t="shared" si="2"/>
        <v>0</v>
      </c>
    </row>
    <row r="44" spans="1:26" x14ac:dyDescent="0.2">
      <c r="A44" t="s">
        <v>17</v>
      </c>
      <c r="B44" s="39">
        <v>339021.43199999997</v>
      </c>
      <c r="C44" s="39">
        <v>0</v>
      </c>
      <c r="D44" s="39">
        <v>280.64028124999999</v>
      </c>
      <c r="E44" s="39">
        <v>0</v>
      </c>
      <c r="F44" s="39">
        <v>0</v>
      </c>
      <c r="G44" s="39">
        <v>246.45371875000001</v>
      </c>
      <c r="H44" s="39">
        <v>24066.003187499999</v>
      </c>
      <c r="I44" s="39">
        <v>5066.3721249999999</v>
      </c>
      <c r="J44" s="39">
        <v>193821.7605</v>
      </c>
      <c r="K44" s="39">
        <v>45204.119796874998</v>
      </c>
      <c r="L44" s="39">
        <v>0</v>
      </c>
      <c r="M44" s="39">
        <v>0</v>
      </c>
      <c r="N44" s="39">
        <v>0</v>
      </c>
      <c r="O44" s="39">
        <v>544042.15399999998</v>
      </c>
      <c r="P44" s="39">
        <v>2088.6793750000002</v>
      </c>
      <c r="Q44" s="39">
        <v>56164.211937500004</v>
      </c>
      <c r="R44" s="39">
        <v>283069.06112500001</v>
      </c>
      <c r="S44" s="39">
        <v>6474.2844999999998</v>
      </c>
      <c r="T44" s="39">
        <v>736373.05032812501</v>
      </c>
      <c r="U44" s="39">
        <v>2372533.9269218752</v>
      </c>
      <c r="V44" s="39">
        <v>0</v>
      </c>
      <c r="W44" s="39">
        <v>0</v>
      </c>
      <c r="X44" s="39">
        <v>2534.5050000000001</v>
      </c>
      <c r="Y44" s="39">
        <v>5251.35275</v>
      </c>
      <c r="Z44" s="2">
        <f t="shared" si="2"/>
        <v>4616238.0075468747</v>
      </c>
    </row>
    <row r="45" spans="1:26" x14ac:dyDescent="0.2">
      <c r="A45" t="s">
        <v>18</v>
      </c>
      <c r="B45" s="39">
        <v>0</v>
      </c>
      <c r="C45" s="39">
        <v>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2">
        <f t="shared" si="2"/>
        <v>0</v>
      </c>
    </row>
    <row r="46" spans="1:26" x14ac:dyDescent="0.2">
      <c r="A46" t="s">
        <v>19</v>
      </c>
      <c r="B46" s="39">
        <v>0</v>
      </c>
      <c r="C46" s="39">
        <v>0</v>
      </c>
      <c r="D46" s="39">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2">
        <f t="shared" si="2"/>
        <v>0</v>
      </c>
    </row>
    <row r="47" spans="1:26" x14ac:dyDescent="0.2">
      <c r="A47" t="s">
        <v>20</v>
      </c>
      <c r="B47" s="39">
        <v>0</v>
      </c>
      <c r="C47" s="39">
        <v>23875.044000000002</v>
      </c>
      <c r="D47" s="39">
        <v>0</v>
      </c>
      <c r="E47" s="39">
        <v>877627.30800000008</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2">
        <f t="shared" si="2"/>
        <v>901502.35200000007</v>
      </c>
    </row>
    <row r="48" spans="1:26" x14ac:dyDescent="0.2">
      <c r="A48" t="s">
        <v>21</v>
      </c>
      <c r="B48" s="39">
        <v>0</v>
      </c>
      <c r="C48" s="39">
        <v>0</v>
      </c>
      <c r="D48" s="39">
        <v>0</v>
      </c>
      <c r="E48" s="39">
        <v>0</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2">
        <f t="shared" si="2"/>
        <v>0</v>
      </c>
    </row>
    <row r="49" spans="1:26" x14ac:dyDescent="0.2">
      <c r="A49" t="s">
        <v>22</v>
      </c>
      <c r="B49" s="39">
        <v>0</v>
      </c>
      <c r="C49" s="39">
        <v>0</v>
      </c>
      <c r="D49" s="39">
        <v>0</v>
      </c>
      <c r="E49" s="39">
        <v>0</v>
      </c>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2">
        <f t="shared" si="2"/>
        <v>0</v>
      </c>
    </row>
    <row r="50" spans="1:26" x14ac:dyDescent="0.2">
      <c r="A50" t="s">
        <v>23</v>
      </c>
      <c r="B50" s="39">
        <v>0</v>
      </c>
      <c r="C50" s="39">
        <v>0</v>
      </c>
      <c r="D50" s="39">
        <v>0</v>
      </c>
      <c r="E50" s="39">
        <v>0</v>
      </c>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0</v>
      </c>
      <c r="W50" s="39">
        <v>0</v>
      </c>
      <c r="X50" s="39">
        <v>0</v>
      </c>
      <c r="Y50" s="39">
        <v>0</v>
      </c>
      <c r="Z50" s="2">
        <f t="shared" si="2"/>
        <v>0</v>
      </c>
    </row>
    <row r="51" spans="1:26" x14ac:dyDescent="0.2">
      <c r="A51" t="s">
        <v>24</v>
      </c>
      <c r="B51" s="39">
        <v>0</v>
      </c>
      <c r="C51" s="39">
        <v>0</v>
      </c>
      <c r="D51" s="39">
        <v>0</v>
      </c>
      <c r="E51" s="39">
        <v>0</v>
      </c>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2">
        <f t="shared" si="2"/>
        <v>0</v>
      </c>
    </row>
    <row r="52" spans="1:26" x14ac:dyDescent="0.2">
      <c r="A52" t="s">
        <v>25</v>
      </c>
      <c r="B52" s="39">
        <v>0</v>
      </c>
      <c r="C52" s="39">
        <v>0</v>
      </c>
      <c r="D52" s="39">
        <v>0</v>
      </c>
      <c r="E52" s="39">
        <v>0</v>
      </c>
      <c r="F52" s="39">
        <v>0</v>
      </c>
      <c r="G52" s="39">
        <v>0</v>
      </c>
      <c r="H52" s="39">
        <v>0</v>
      </c>
      <c r="I52" s="39">
        <v>0</v>
      </c>
      <c r="J52" s="39">
        <v>0</v>
      </c>
      <c r="K52" s="39">
        <v>0</v>
      </c>
      <c r="L52" s="39">
        <v>0</v>
      </c>
      <c r="M52" s="39">
        <v>0</v>
      </c>
      <c r="N52" s="39">
        <v>0</v>
      </c>
      <c r="O52" s="39">
        <v>0</v>
      </c>
      <c r="P52" s="39">
        <v>0</v>
      </c>
      <c r="Q52" s="39">
        <v>0</v>
      </c>
      <c r="R52" s="39">
        <v>0</v>
      </c>
      <c r="S52" s="39">
        <v>0</v>
      </c>
      <c r="T52" s="39">
        <v>0</v>
      </c>
      <c r="U52" s="39">
        <v>0</v>
      </c>
      <c r="V52" s="39">
        <v>0</v>
      </c>
      <c r="W52" s="39">
        <v>0</v>
      </c>
      <c r="X52" s="39">
        <v>0</v>
      </c>
      <c r="Y52" s="39">
        <v>0</v>
      </c>
      <c r="Z52" s="2">
        <f t="shared" si="2"/>
        <v>0</v>
      </c>
    </row>
    <row r="53" spans="1:26" x14ac:dyDescent="0.2">
      <c r="A53" t="s">
        <v>50</v>
      </c>
      <c r="B53" s="2">
        <f t="shared" ref="B53:Z53" si="3">SUM(B30:B52)</f>
        <v>14995752.266000001</v>
      </c>
      <c r="C53" s="2">
        <f t="shared" si="3"/>
        <v>27185701.073320318</v>
      </c>
      <c r="D53" s="2">
        <f t="shared" si="3"/>
        <v>702338.40490624995</v>
      </c>
      <c r="E53" s="2">
        <f t="shared" si="3"/>
        <v>8005680.6074550776</v>
      </c>
      <c r="F53" s="2">
        <f t="shared" si="3"/>
        <v>16849371.423367187</v>
      </c>
      <c r="G53" s="2">
        <f t="shared" si="3"/>
        <v>8908758.4564687517</v>
      </c>
      <c r="H53" s="2">
        <f t="shared" si="3"/>
        <v>10445530.286578126</v>
      </c>
      <c r="I53" s="2">
        <f t="shared" si="3"/>
        <v>8500649.0620312486</v>
      </c>
      <c r="J53" s="2">
        <f t="shared" si="3"/>
        <v>2231877.9527499997</v>
      </c>
      <c r="K53" s="2">
        <f t="shared" si="3"/>
        <v>3841412.6915996103</v>
      </c>
      <c r="L53" s="2">
        <f t="shared" si="3"/>
        <v>16168985.469749998</v>
      </c>
      <c r="M53" s="2">
        <f t="shared" si="3"/>
        <v>1212735.4408212886</v>
      </c>
      <c r="N53" s="2">
        <f t="shared" si="3"/>
        <v>1304494.7750703124</v>
      </c>
      <c r="O53" s="2">
        <f t="shared" si="3"/>
        <v>6996492.9204108873</v>
      </c>
      <c r="P53" s="2">
        <f t="shared" si="3"/>
        <v>14398826.968109867</v>
      </c>
      <c r="Q53" s="2">
        <f t="shared" si="3"/>
        <v>10830080.699109375</v>
      </c>
      <c r="R53" s="2">
        <f t="shared" si="3"/>
        <v>73295628.438312486</v>
      </c>
      <c r="S53" s="2">
        <f t="shared" si="3"/>
        <v>45505317.669499993</v>
      </c>
      <c r="T53" s="2">
        <f t="shared" si="3"/>
        <v>10054249.380640624</v>
      </c>
      <c r="U53" s="2">
        <f t="shared" si="3"/>
        <v>11927867.716265626</v>
      </c>
      <c r="V53" s="2">
        <f t="shared" si="3"/>
        <v>20447087.138562504</v>
      </c>
      <c r="W53" s="2">
        <f t="shared" si="3"/>
        <v>24639065.351859372</v>
      </c>
      <c r="X53" s="2">
        <f t="shared" si="3"/>
        <v>34324.973218749998</v>
      </c>
      <c r="Y53" s="2">
        <f t="shared" si="3"/>
        <v>1928249.7145000002</v>
      </c>
      <c r="Z53" s="2">
        <f t="shared" si="3"/>
        <v>340410478.88060766</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4" t="s">
        <v>57</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B56" s="9" t="s">
        <v>27</v>
      </c>
      <c r="C56" s="9" t="s">
        <v>2</v>
      </c>
      <c r="D56" s="9" t="s">
        <v>28</v>
      </c>
      <c r="E56" s="9" t="s">
        <v>29</v>
      </c>
      <c r="F56" s="9" t="s">
        <v>30</v>
      </c>
      <c r="G56" s="9" t="s">
        <v>31</v>
      </c>
      <c r="H56" s="9" t="s">
        <v>32</v>
      </c>
      <c r="I56" s="9" t="s">
        <v>33</v>
      </c>
      <c r="J56" s="9" t="s">
        <v>34</v>
      </c>
      <c r="K56" s="9" t="s">
        <v>35</v>
      </c>
      <c r="L56" s="9" t="s">
        <v>36</v>
      </c>
      <c r="M56" s="9" t="s">
        <v>37</v>
      </c>
      <c r="N56" s="9" t="s">
        <v>38</v>
      </c>
      <c r="O56" s="9" t="s">
        <v>39</v>
      </c>
      <c r="P56" s="9" t="s">
        <v>40</v>
      </c>
      <c r="Q56" s="9" t="s">
        <v>41</v>
      </c>
      <c r="R56" s="9" t="s">
        <v>42</v>
      </c>
      <c r="S56" s="9" t="s">
        <v>43</v>
      </c>
      <c r="T56" s="9" t="s">
        <v>44</v>
      </c>
      <c r="U56" s="9" t="s">
        <v>45</v>
      </c>
      <c r="V56" s="9" t="s">
        <v>1</v>
      </c>
      <c r="W56" s="9" t="s">
        <v>0</v>
      </c>
      <c r="X56" s="9" t="s">
        <v>46</v>
      </c>
      <c r="Y56" s="9" t="s">
        <v>47</v>
      </c>
      <c r="Z56" s="9" t="s">
        <v>48</v>
      </c>
    </row>
    <row r="57" spans="1:26" x14ac:dyDescent="0.2">
      <c r="A57" t="s">
        <v>3</v>
      </c>
      <c r="B57" s="40">
        <v>0</v>
      </c>
      <c r="C57" s="40">
        <v>0</v>
      </c>
      <c r="D57" s="40">
        <v>0</v>
      </c>
      <c r="E57" s="40">
        <v>0</v>
      </c>
      <c r="F57" s="40">
        <v>0</v>
      </c>
      <c r="G57" s="40">
        <v>0</v>
      </c>
      <c r="H57" s="40">
        <v>0</v>
      </c>
      <c r="I57" s="40">
        <v>0</v>
      </c>
      <c r="J57" s="40">
        <v>0</v>
      </c>
      <c r="K57" s="40">
        <v>0</v>
      </c>
      <c r="L57" s="40">
        <v>0</v>
      </c>
      <c r="M57" s="40">
        <v>0</v>
      </c>
      <c r="N57" s="40">
        <v>0</v>
      </c>
      <c r="O57" s="40">
        <v>0</v>
      </c>
      <c r="P57" s="40">
        <v>0</v>
      </c>
      <c r="Q57" s="40">
        <v>0</v>
      </c>
      <c r="R57" s="40">
        <v>0</v>
      </c>
      <c r="S57" s="40">
        <v>0</v>
      </c>
      <c r="T57" s="40">
        <v>0</v>
      </c>
      <c r="U57" s="40">
        <v>0</v>
      </c>
      <c r="V57" s="40">
        <v>0</v>
      </c>
      <c r="W57" s="40">
        <v>0</v>
      </c>
      <c r="X57" s="40">
        <v>0</v>
      </c>
      <c r="Y57" s="40">
        <v>0</v>
      </c>
      <c r="Z57" s="2">
        <f t="shared" ref="Z57:Z79" si="4">SUM(B57:Y57)</f>
        <v>0</v>
      </c>
    </row>
    <row r="58" spans="1:26" x14ac:dyDescent="0.2">
      <c r="A58" t="s">
        <v>4</v>
      </c>
      <c r="B58" s="40">
        <v>0</v>
      </c>
      <c r="C58" s="40">
        <v>0</v>
      </c>
      <c r="D58" s="40">
        <v>0</v>
      </c>
      <c r="E58" s="40">
        <v>0</v>
      </c>
      <c r="F58" s="40">
        <v>0</v>
      </c>
      <c r="G58" s="40">
        <v>0</v>
      </c>
      <c r="H58" s="40">
        <v>0</v>
      </c>
      <c r="I58" s="40">
        <v>0</v>
      </c>
      <c r="J58" s="40">
        <v>0</v>
      </c>
      <c r="K58" s="40">
        <v>0</v>
      </c>
      <c r="L58" s="40">
        <v>0</v>
      </c>
      <c r="M58" s="40">
        <v>0</v>
      </c>
      <c r="N58" s="40">
        <v>0</v>
      </c>
      <c r="O58" s="40">
        <v>0</v>
      </c>
      <c r="P58" s="40">
        <v>0</v>
      </c>
      <c r="Q58" s="40">
        <v>0</v>
      </c>
      <c r="R58" s="40">
        <v>0</v>
      </c>
      <c r="S58" s="40">
        <v>0</v>
      </c>
      <c r="T58" s="40">
        <v>0</v>
      </c>
      <c r="U58" s="40">
        <v>0</v>
      </c>
      <c r="V58" s="40">
        <v>0</v>
      </c>
      <c r="W58" s="40">
        <v>0</v>
      </c>
      <c r="X58" s="40">
        <v>0</v>
      </c>
      <c r="Y58" s="40">
        <v>0</v>
      </c>
      <c r="Z58" s="2">
        <f t="shared" si="4"/>
        <v>0</v>
      </c>
    </row>
    <row r="59" spans="1:26" x14ac:dyDescent="0.2">
      <c r="A59" t="s">
        <v>5</v>
      </c>
      <c r="B59" s="40">
        <v>0</v>
      </c>
      <c r="C59" s="40">
        <v>0</v>
      </c>
      <c r="D59" s="40">
        <v>0</v>
      </c>
      <c r="E59" s="40">
        <v>0</v>
      </c>
      <c r="F59" s="40">
        <v>0</v>
      </c>
      <c r="G59" s="40">
        <v>0</v>
      </c>
      <c r="H59" s="40">
        <v>0</v>
      </c>
      <c r="I59" s="40">
        <v>0</v>
      </c>
      <c r="J59" s="40">
        <v>0</v>
      </c>
      <c r="K59" s="40">
        <v>0</v>
      </c>
      <c r="L59" s="40">
        <v>0</v>
      </c>
      <c r="M59" s="40">
        <v>0</v>
      </c>
      <c r="N59" s="40">
        <v>0</v>
      </c>
      <c r="O59" s="40">
        <v>0</v>
      </c>
      <c r="P59" s="40">
        <v>0</v>
      </c>
      <c r="Q59" s="40">
        <v>0</v>
      </c>
      <c r="R59" s="40">
        <v>0</v>
      </c>
      <c r="S59" s="40">
        <v>0</v>
      </c>
      <c r="T59" s="40">
        <v>0</v>
      </c>
      <c r="U59" s="40">
        <v>0</v>
      </c>
      <c r="V59" s="40">
        <v>0</v>
      </c>
      <c r="W59" s="40">
        <v>0</v>
      </c>
      <c r="X59" s="40">
        <v>0</v>
      </c>
      <c r="Y59" s="40">
        <v>0</v>
      </c>
      <c r="Z59" s="2">
        <f t="shared" si="4"/>
        <v>0</v>
      </c>
    </row>
    <row r="60" spans="1:26" x14ac:dyDescent="0.2">
      <c r="A60" t="s">
        <v>6</v>
      </c>
      <c r="B60" s="40">
        <v>0</v>
      </c>
      <c r="C60" s="40">
        <v>0</v>
      </c>
      <c r="D60" s="40">
        <v>0</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40">
        <v>0</v>
      </c>
      <c r="Y60" s="40">
        <v>0</v>
      </c>
      <c r="Z60" s="2">
        <f t="shared" si="4"/>
        <v>0</v>
      </c>
    </row>
    <row r="61" spans="1:26" x14ac:dyDescent="0.2">
      <c r="A61" t="s">
        <v>7</v>
      </c>
      <c r="B61" s="40">
        <v>26.678162109374998</v>
      </c>
      <c r="C61" s="40">
        <v>0</v>
      </c>
      <c r="D61" s="40">
        <v>0</v>
      </c>
      <c r="E61" s="40">
        <v>411.74316809082029</v>
      </c>
      <c r="F61" s="40">
        <v>336.11865917968748</v>
      </c>
      <c r="G61" s="40">
        <v>515.3056689453125</v>
      </c>
      <c r="H61" s="40">
        <v>3148.5829633789062</v>
      </c>
      <c r="I61" s="40">
        <v>89.438132812500001</v>
      </c>
      <c r="J61" s="40">
        <v>1848.3760322265625</v>
      </c>
      <c r="K61" s="40">
        <v>0</v>
      </c>
      <c r="L61" s="40">
        <v>1718.4817499999999</v>
      </c>
      <c r="M61" s="40">
        <v>0</v>
      </c>
      <c r="N61" s="40">
        <v>0</v>
      </c>
      <c r="O61" s="40">
        <v>0</v>
      </c>
      <c r="P61" s="40">
        <v>25.367727050781244</v>
      </c>
      <c r="Q61" s="40">
        <v>365.34814550781255</v>
      </c>
      <c r="R61" s="40">
        <v>3969.674611083984</v>
      </c>
      <c r="S61" s="40">
        <v>0</v>
      </c>
      <c r="T61" s="40">
        <v>6254.7046865234379</v>
      </c>
      <c r="U61" s="40">
        <v>1210.3762587890626</v>
      </c>
      <c r="V61" s="40">
        <v>101.6757734375</v>
      </c>
      <c r="W61" s="40">
        <v>149.31526562499999</v>
      </c>
      <c r="X61" s="40">
        <v>0</v>
      </c>
      <c r="Y61" s="40">
        <v>358.27156250000002</v>
      </c>
      <c r="Z61" s="2">
        <f t="shared" si="4"/>
        <v>20529.458567260739</v>
      </c>
    </row>
    <row r="62" spans="1:26" x14ac:dyDescent="0.2">
      <c r="A62" t="s">
        <v>8</v>
      </c>
      <c r="B62" s="40">
        <v>0</v>
      </c>
      <c r="C62" s="40">
        <v>0</v>
      </c>
      <c r="D62" s="40">
        <v>0</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40">
        <v>0</v>
      </c>
      <c r="Y62" s="40">
        <v>0</v>
      </c>
      <c r="Z62" s="2">
        <f t="shared" si="4"/>
        <v>0</v>
      </c>
    </row>
    <row r="63" spans="1:26" x14ac:dyDescent="0.2">
      <c r="A63" t="s">
        <v>9</v>
      </c>
      <c r="B63" s="40">
        <v>0</v>
      </c>
      <c r="C63" s="40">
        <v>0</v>
      </c>
      <c r="D63" s="40">
        <v>0</v>
      </c>
      <c r="E63" s="40">
        <v>0</v>
      </c>
      <c r="F63" s="40">
        <v>0</v>
      </c>
      <c r="G63" s="40">
        <v>0</v>
      </c>
      <c r="H63" s="40">
        <v>0</v>
      </c>
      <c r="I63" s="40">
        <v>0</v>
      </c>
      <c r="J63" s="40">
        <v>0</v>
      </c>
      <c r="K63" s="40">
        <v>0</v>
      </c>
      <c r="L63" s="40">
        <v>0</v>
      </c>
      <c r="M63" s="40">
        <v>0</v>
      </c>
      <c r="N63" s="40">
        <v>0</v>
      </c>
      <c r="O63" s="40">
        <v>0</v>
      </c>
      <c r="P63" s="40">
        <v>0</v>
      </c>
      <c r="Q63" s="40">
        <v>0</v>
      </c>
      <c r="R63" s="40">
        <v>0</v>
      </c>
      <c r="S63" s="40">
        <v>0</v>
      </c>
      <c r="T63" s="40">
        <v>0</v>
      </c>
      <c r="U63" s="40">
        <v>0</v>
      </c>
      <c r="V63" s="40">
        <v>0</v>
      </c>
      <c r="W63" s="40">
        <v>0</v>
      </c>
      <c r="X63" s="40">
        <v>0</v>
      </c>
      <c r="Y63" s="40">
        <v>0</v>
      </c>
      <c r="Z63" s="2">
        <f t="shared" si="4"/>
        <v>0</v>
      </c>
    </row>
    <row r="64" spans="1:26" x14ac:dyDescent="0.2">
      <c r="A64" t="s">
        <v>10</v>
      </c>
      <c r="B64" s="40">
        <v>0</v>
      </c>
      <c r="C64" s="40">
        <v>0</v>
      </c>
      <c r="D64" s="40">
        <v>0</v>
      </c>
      <c r="E64" s="40">
        <v>0</v>
      </c>
      <c r="F64" s="40">
        <v>0</v>
      </c>
      <c r="G64" s="40">
        <v>0</v>
      </c>
      <c r="H64" s="40">
        <v>0</v>
      </c>
      <c r="I64" s="40">
        <v>0</v>
      </c>
      <c r="J64" s="40">
        <v>0</v>
      </c>
      <c r="K64" s="40">
        <v>0</v>
      </c>
      <c r="L64" s="40">
        <v>0</v>
      </c>
      <c r="M64" s="40">
        <v>0</v>
      </c>
      <c r="N64" s="40">
        <v>0</v>
      </c>
      <c r="O64" s="40">
        <v>0</v>
      </c>
      <c r="P64" s="40">
        <v>0</v>
      </c>
      <c r="Q64" s="40">
        <v>0</v>
      </c>
      <c r="R64" s="40">
        <v>0</v>
      </c>
      <c r="S64" s="40">
        <v>0</v>
      </c>
      <c r="T64" s="40">
        <v>0</v>
      </c>
      <c r="U64" s="40">
        <v>0</v>
      </c>
      <c r="V64" s="40">
        <v>0</v>
      </c>
      <c r="W64" s="40">
        <v>0</v>
      </c>
      <c r="X64" s="40">
        <v>0</v>
      </c>
      <c r="Y64" s="40">
        <v>0</v>
      </c>
      <c r="Z64" s="2">
        <f t="shared" si="4"/>
        <v>0</v>
      </c>
    </row>
    <row r="65" spans="1:26" x14ac:dyDescent="0.2">
      <c r="A65" t="s">
        <v>11</v>
      </c>
      <c r="B65" s="40">
        <v>0</v>
      </c>
      <c r="C65" s="40">
        <v>0</v>
      </c>
      <c r="D65" s="40">
        <v>0</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40">
        <v>0</v>
      </c>
      <c r="Y65" s="40">
        <v>0</v>
      </c>
      <c r="Z65" s="2">
        <f t="shared" si="4"/>
        <v>0</v>
      </c>
    </row>
    <row r="66" spans="1:26" x14ac:dyDescent="0.2">
      <c r="A66" t="s">
        <v>12</v>
      </c>
      <c r="B66" s="40">
        <v>0</v>
      </c>
      <c r="C66" s="40">
        <v>0</v>
      </c>
      <c r="D66" s="40">
        <v>0</v>
      </c>
      <c r="E66" s="40">
        <v>0</v>
      </c>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2">
        <f t="shared" si="4"/>
        <v>0</v>
      </c>
    </row>
    <row r="67" spans="1:26" x14ac:dyDescent="0.2">
      <c r="A67" t="s">
        <v>13</v>
      </c>
      <c r="B67" s="40">
        <v>0</v>
      </c>
      <c r="C67" s="40">
        <v>0</v>
      </c>
      <c r="D67" s="40">
        <v>0</v>
      </c>
      <c r="E67" s="40">
        <v>0</v>
      </c>
      <c r="F67" s="40">
        <v>0</v>
      </c>
      <c r="G67" s="40">
        <v>0</v>
      </c>
      <c r="H67" s="40">
        <v>0</v>
      </c>
      <c r="I67" s="40">
        <v>0</v>
      </c>
      <c r="J67" s="40">
        <v>0</v>
      </c>
      <c r="K67" s="40">
        <v>0</v>
      </c>
      <c r="L67" s="40">
        <v>0</v>
      </c>
      <c r="M67" s="40">
        <v>0</v>
      </c>
      <c r="N67" s="40">
        <v>0</v>
      </c>
      <c r="O67" s="40">
        <v>0</v>
      </c>
      <c r="P67" s="40">
        <v>0</v>
      </c>
      <c r="Q67" s="40">
        <v>0</v>
      </c>
      <c r="R67" s="40">
        <v>0</v>
      </c>
      <c r="S67" s="40">
        <v>0</v>
      </c>
      <c r="T67" s="40">
        <v>0</v>
      </c>
      <c r="U67" s="40">
        <v>0</v>
      </c>
      <c r="V67" s="40">
        <v>0</v>
      </c>
      <c r="W67" s="40">
        <v>0</v>
      </c>
      <c r="X67" s="40">
        <v>0</v>
      </c>
      <c r="Y67" s="40">
        <v>0</v>
      </c>
      <c r="Z67" s="2">
        <f t="shared" si="4"/>
        <v>0</v>
      </c>
    </row>
    <row r="68" spans="1:26" x14ac:dyDescent="0.2">
      <c r="A68" t="s">
        <v>14</v>
      </c>
      <c r="B68" s="40">
        <v>0</v>
      </c>
      <c r="C68" s="40">
        <v>0</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0</v>
      </c>
      <c r="W68" s="40">
        <v>0</v>
      </c>
      <c r="X68" s="40">
        <v>0</v>
      </c>
      <c r="Y68" s="40">
        <v>0</v>
      </c>
      <c r="Z68" s="2">
        <f t="shared" si="4"/>
        <v>0</v>
      </c>
    </row>
    <row r="69" spans="1:26" x14ac:dyDescent="0.2">
      <c r="A69" t="s">
        <v>15</v>
      </c>
      <c r="B69" s="40">
        <v>0</v>
      </c>
      <c r="C69" s="40">
        <v>0</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0</v>
      </c>
      <c r="X69" s="40">
        <v>0</v>
      </c>
      <c r="Y69" s="40">
        <v>0</v>
      </c>
      <c r="Z69" s="2">
        <f t="shared" si="4"/>
        <v>0</v>
      </c>
    </row>
    <row r="70" spans="1:26" x14ac:dyDescent="0.2">
      <c r="A70" t="s">
        <v>16</v>
      </c>
      <c r="B70" s="40">
        <v>0</v>
      </c>
      <c r="C70" s="40">
        <v>0</v>
      </c>
      <c r="D70" s="40">
        <v>0</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v>
      </c>
      <c r="V70" s="40">
        <v>0</v>
      </c>
      <c r="W70" s="40">
        <v>0</v>
      </c>
      <c r="X70" s="40">
        <v>0</v>
      </c>
      <c r="Y70" s="40">
        <v>0</v>
      </c>
      <c r="Z70" s="2">
        <f t="shared" si="4"/>
        <v>0</v>
      </c>
    </row>
    <row r="71" spans="1:26" x14ac:dyDescent="0.2">
      <c r="A71" t="s">
        <v>17</v>
      </c>
      <c r="B71" s="40">
        <v>0</v>
      </c>
      <c r="C71" s="40">
        <v>0</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0</v>
      </c>
      <c r="X71" s="40">
        <v>0</v>
      </c>
      <c r="Y71" s="40">
        <v>0</v>
      </c>
      <c r="Z71" s="2">
        <f t="shared" si="4"/>
        <v>0</v>
      </c>
    </row>
    <row r="72" spans="1:26" x14ac:dyDescent="0.2">
      <c r="A72" t="s">
        <v>18</v>
      </c>
      <c r="B72" s="40">
        <v>0</v>
      </c>
      <c r="C72" s="40">
        <v>0</v>
      </c>
      <c r="D72" s="40">
        <v>0</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2">
        <f t="shared" si="4"/>
        <v>0</v>
      </c>
    </row>
    <row r="73" spans="1:26" x14ac:dyDescent="0.2">
      <c r="A73" t="s">
        <v>19</v>
      </c>
      <c r="B73" s="40">
        <v>0</v>
      </c>
      <c r="C73" s="40">
        <v>0</v>
      </c>
      <c r="D73" s="40">
        <v>0</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40">
        <v>0</v>
      </c>
      <c r="Y73" s="40">
        <v>0</v>
      </c>
      <c r="Z73" s="2">
        <f t="shared" si="4"/>
        <v>0</v>
      </c>
    </row>
    <row r="74" spans="1:26" x14ac:dyDescent="0.2">
      <c r="A74" t="s">
        <v>20</v>
      </c>
      <c r="B74" s="40">
        <v>0</v>
      </c>
      <c r="C74" s="40">
        <v>0</v>
      </c>
      <c r="D74" s="40">
        <v>0</v>
      </c>
      <c r="E74" s="40">
        <v>0</v>
      </c>
      <c r="F74" s="40">
        <v>0</v>
      </c>
      <c r="G74" s="40">
        <v>0</v>
      </c>
      <c r="H74" s="40">
        <v>0</v>
      </c>
      <c r="I74" s="40">
        <v>0</v>
      </c>
      <c r="J74" s="40">
        <v>0</v>
      </c>
      <c r="K74" s="40">
        <v>0</v>
      </c>
      <c r="L74" s="40">
        <v>0</v>
      </c>
      <c r="M74" s="40">
        <v>0</v>
      </c>
      <c r="N74" s="40">
        <v>0</v>
      </c>
      <c r="O74" s="40">
        <v>0</v>
      </c>
      <c r="P74" s="40">
        <v>0</v>
      </c>
      <c r="Q74" s="40">
        <v>0</v>
      </c>
      <c r="R74" s="40">
        <v>0</v>
      </c>
      <c r="S74" s="40">
        <v>0</v>
      </c>
      <c r="T74" s="40">
        <v>0</v>
      </c>
      <c r="U74" s="40">
        <v>0</v>
      </c>
      <c r="V74" s="40">
        <v>0</v>
      </c>
      <c r="W74" s="40">
        <v>0</v>
      </c>
      <c r="X74" s="40">
        <v>0</v>
      </c>
      <c r="Y74" s="40">
        <v>0</v>
      </c>
      <c r="Z74" s="2">
        <f t="shared" si="4"/>
        <v>0</v>
      </c>
    </row>
    <row r="75" spans="1:26" x14ac:dyDescent="0.2">
      <c r="A75" t="s">
        <v>21</v>
      </c>
      <c r="B75" s="40">
        <v>0</v>
      </c>
      <c r="C75" s="40">
        <v>0</v>
      </c>
      <c r="D75" s="40">
        <v>0</v>
      </c>
      <c r="E75" s="40">
        <v>0</v>
      </c>
      <c r="F75" s="40">
        <v>0</v>
      </c>
      <c r="G75" s="40">
        <v>0</v>
      </c>
      <c r="H75" s="40">
        <v>0</v>
      </c>
      <c r="I75" s="40">
        <v>0</v>
      </c>
      <c r="J75" s="40">
        <v>0</v>
      </c>
      <c r="K75" s="40">
        <v>0</v>
      </c>
      <c r="L75" s="40">
        <v>0</v>
      </c>
      <c r="M75" s="40">
        <v>0</v>
      </c>
      <c r="N75" s="40">
        <v>0</v>
      </c>
      <c r="O75" s="40">
        <v>0</v>
      </c>
      <c r="P75" s="40">
        <v>0</v>
      </c>
      <c r="Q75" s="40">
        <v>0</v>
      </c>
      <c r="R75" s="40">
        <v>0</v>
      </c>
      <c r="S75" s="40">
        <v>0</v>
      </c>
      <c r="T75" s="40">
        <v>0</v>
      </c>
      <c r="U75" s="40">
        <v>0</v>
      </c>
      <c r="V75" s="40">
        <v>0</v>
      </c>
      <c r="W75" s="40">
        <v>0</v>
      </c>
      <c r="X75" s="40">
        <v>0</v>
      </c>
      <c r="Y75" s="40">
        <v>0</v>
      </c>
      <c r="Z75" s="2">
        <f t="shared" si="4"/>
        <v>0</v>
      </c>
    </row>
    <row r="76" spans="1:26" x14ac:dyDescent="0.2">
      <c r="A76" t="s">
        <v>22</v>
      </c>
      <c r="B76" s="40">
        <v>0</v>
      </c>
      <c r="C76" s="40">
        <v>0</v>
      </c>
      <c r="D76" s="40">
        <v>0</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40">
        <v>0</v>
      </c>
      <c r="Y76" s="40">
        <v>0</v>
      </c>
      <c r="Z76" s="2">
        <f t="shared" si="4"/>
        <v>0</v>
      </c>
    </row>
    <row r="77" spans="1:26" x14ac:dyDescent="0.2">
      <c r="A77" t="s">
        <v>23</v>
      </c>
      <c r="B77" s="40">
        <v>0</v>
      </c>
      <c r="C77" s="40">
        <v>0</v>
      </c>
      <c r="D77" s="40">
        <v>0</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40">
        <v>0</v>
      </c>
      <c r="Y77" s="40">
        <v>0</v>
      </c>
      <c r="Z77" s="2">
        <f t="shared" si="4"/>
        <v>0</v>
      </c>
    </row>
    <row r="78" spans="1:26" x14ac:dyDescent="0.2">
      <c r="A78" t="s">
        <v>24</v>
      </c>
      <c r="B78" s="40">
        <v>0</v>
      </c>
      <c r="C78" s="40">
        <v>0</v>
      </c>
      <c r="D78" s="40">
        <v>0</v>
      </c>
      <c r="E78" s="40">
        <v>0</v>
      </c>
      <c r="F78" s="40">
        <v>0</v>
      </c>
      <c r="G78" s="40">
        <v>0</v>
      </c>
      <c r="H78" s="40">
        <v>0</v>
      </c>
      <c r="I78" s="40">
        <v>0</v>
      </c>
      <c r="J78" s="40">
        <v>0</v>
      </c>
      <c r="K78" s="40">
        <v>0</v>
      </c>
      <c r="L78" s="40">
        <v>0</v>
      </c>
      <c r="M78" s="40">
        <v>0</v>
      </c>
      <c r="N78" s="40">
        <v>0</v>
      </c>
      <c r="O78" s="40">
        <v>0</v>
      </c>
      <c r="P78" s="40">
        <v>0</v>
      </c>
      <c r="Q78" s="40">
        <v>0</v>
      </c>
      <c r="R78" s="40">
        <v>0</v>
      </c>
      <c r="S78" s="40">
        <v>0</v>
      </c>
      <c r="T78" s="40">
        <v>0</v>
      </c>
      <c r="U78" s="40">
        <v>0</v>
      </c>
      <c r="V78" s="40">
        <v>0</v>
      </c>
      <c r="W78" s="40">
        <v>0</v>
      </c>
      <c r="X78" s="40">
        <v>0</v>
      </c>
      <c r="Y78" s="40">
        <v>0</v>
      </c>
      <c r="Z78" s="2">
        <f t="shared" si="4"/>
        <v>0</v>
      </c>
    </row>
    <row r="79" spans="1:26" x14ac:dyDescent="0.2">
      <c r="A79" t="s">
        <v>25</v>
      </c>
      <c r="B79" s="40">
        <v>0</v>
      </c>
      <c r="C79" s="40">
        <v>0</v>
      </c>
      <c r="D79" s="40">
        <v>0</v>
      </c>
      <c r="E79" s="40">
        <v>0</v>
      </c>
      <c r="F79" s="40">
        <v>0</v>
      </c>
      <c r="G79" s="40">
        <v>0</v>
      </c>
      <c r="H79" s="40">
        <v>0</v>
      </c>
      <c r="I79" s="40">
        <v>0</v>
      </c>
      <c r="J79" s="40">
        <v>0</v>
      </c>
      <c r="K79" s="40">
        <v>0</v>
      </c>
      <c r="L79" s="40">
        <v>0</v>
      </c>
      <c r="M79" s="40">
        <v>0</v>
      </c>
      <c r="N79" s="40">
        <v>0</v>
      </c>
      <c r="O79" s="40">
        <v>0</v>
      </c>
      <c r="P79" s="40">
        <v>0</v>
      </c>
      <c r="Q79" s="40">
        <v>0</v>
      </c>
      <c r="R79" s="40">
        <v>0</v>
      </c>
      <c r="S79" s="40">
        <v>0</v>
      </c>
      <c r="T79" s="40">
        <v>0</v>
      </c>
      <c r="U79" s="40">
        <v>0</v>
      </c>
      <c r="V79" s="40">
        <v>0</v>
      </c>
      <c r="W79" s="40">
        <v>0</v>
      </c>
      <c r="X79" s="40">
        <v>0</v>
      </c>
      <c r="Y79" s="40">
        <v>0</v>
      </c>
      <c r="Z79" s="2">
        <f t="shared" si="4"/>
        <v>0</v>
      </c>
    </row>
    <row r="80" spans="1:26" x14ac:dyDescent="0.2">
      <c r="A80" t="s">
        <v>50</v>
      </c>
      <c r="B80" s="2">
        <f t="shared" ref="B80:Z80" si="5">SUM(B57:B79)</f>
        <v>26.678162109374998</v>
      </c>
      <c r="C80" s="2">
        <f t="shared" si="5"/>
        <v>0</v>
      </c>
      <c r="D80" s="2">
        <f t="shared" si="5"/>
        <v>0</v>
      </c>
      <c r="E80" s="2">
        <f t="shared" si="5"/>
        <v>411.74316809082029</v>
      </c>
      <c r="F80" s="2">
        <f t="shared" si="5"/>
        <v>336.11865917968748</v>
      </c>
      <c r="G80" s="2">
        <f t="shared" si="5"/>
        <v>515.3056689453125</v>
      </c>
      <c r="H80" s="2">
        <f t="shared" si="5"/>
        <v>3148.5829633789062</v>
      </c>
      <c r="I80" s="2">
        <f t="shared" si="5"/>
        <v>89.438132812500001</v>
      </c>
      <c r="J80" s="2">
        <f t="shared" si="5"/>
        <v>1848.3760322265625</v>
      </c>
      <c r="K80" s="2">
        <f t="shared" si="5"/>
        <v>0</v>
      </c>
      <c r="L80" s="2">
        <f t="shared" si="5"/>
        <v>1718.4817499999999</v>
      </c>
      <c r="M80" s="2">
        <f t="shared" si="5"/>
        <v>0</v>
      </c>
      <c r="N80" s="2">
        <f t="shared" si="5"/>
        <v>0</v>
      </c>
      <c r="O80" s="2">
        <f t="shared" si="5"/>
        <v>0</v>
      </c>
      <c r="P80" s="2">
        <f t="shared" si="5"/>
        <v>25.367727050781244</v>
      </c>
      <c r="Q80" s="2">
        <f t="shared" si="5"/>
        <v>365.34814550781255</v>
      </c>
      <c r="R80" s="2">
        <f t="shared" si="5"/>
        <v>3969.674611083984</v>
      </c>
      <c r="S80" s="2">
        <f t="shared" si="5"/>
        <v>0</v>
      </c>
      <c r="T80" s="2">
        <f t="shared" si="5"/>
        <v>6254.7046865234379</v>
      </c>
      <c r="U80" s="2">
        <f t="shared" si="5"/>
        <v>1210.3762587890626</v>
      </c>
      <c r="V80" s="2">
        <f t="shared" si="5"/>
        <v>101.6757734375</v>
      </c>
      <c r="W80" s="2">
        <f t="shared" si="5"/>
        <v>149.31526562499999</v>
      </c>
      <c r="X80" s="2">
        <f t="shared" si="5"/>
        <v>0</v>
      </c>
      <c r="Y80" s="2">
        <f t="shared" si="5"/>
        <v>358.27156250000002</v>
      </c>
      <c r="Z80" s="2">
        <f t="shared" si="5"/>
        <v>20529.458567260739</v>
      </c>
    </row>
    <row r="81" spans="1:26" x14ac:dyDescent="0.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4" t="s">
        <v>59</v>
      </c>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B83" s="9" t="s">
        <v>27</v>
      </c>
      <c r="C83" s="9" t="s">
        <v>2</v>
      </c>
      <c r="D83" s="9" t="s">
        <v>28</v>
      </c>
      <c r="E83" s="9" t="s">
        <v>29</v>
      </c>
      <c r="F83" s="9" t="s">
        <v>30</v>
      </c>
      <c r="G83" s="9" t="s">
        <v>31</v>
      </c>
      <c r="H83" s="9" t="s">
        <v>32</v>
      </c>
      <c r="I83" s="9" t="s">
        <v>33</v>
      </c>
      <c r="J83" s="9" t="s">
        <v>34</v>
      </c>
      <c r="K83" s="9" t="s">
        <v>35</v>
      </c>
      <c r="L83" s="9" t="s">
        <v>36</v>
      </c>
      <c r="M83" s="9" t="s">
        <v>37</v>
      </c>
      <c r="N83" s="9" t="s">
        <v>38</v>
      </c>
      <c r="O83" s="9" t="s">
        <v>39</v>
      </c>
      <c r="P83" s="9" t="s">
        <v>40</v>
      </c>
      <c r="Q83" s="9" t="s">
        <v>41</v>
      </c>
      <c r="R83" s="9" t="s">
        <v>42</v>
      </c>
      <c r="S83" s="9" t="s">
        <v>43</v>
      </c>
      <c r="T83" s="9" t="s">
        <v>44</v>
      </c>
      <c r="U83" s="9" t="s">
        <v>45</v>
      </c>
      <c r="V83" s="9" t="s">
        <v>1</v>
      </c>
      <c r="W83" s="9" t="s">
        <v>0</v>
      </c>
      <c r="X83" s="9" t="s">
        <v>46</v>
      </c>
      <c r="Y83" s="9" t="s">
        <v>47</v>
      </c>
      <c r="Z83" s="9" t="s">
        <v>48</v>
      </c>
    </row>
    <row r="84" spans="1:26" x14ac:dyDescent="0.2">
      <c r="A84" t="s">
        <v>3</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
        <f t="shared" ref="Z84:Z106" si="6">SUM(B84:Y84)</f>
        <v>0</v>
      </c>
    </row>
    <row r="85" spans="1:26" x14ac:dyDescent="0.2">
      <c r="A85" t="s">
        <v>4</v>
      </c>
      <c r="B85" s="24">
        <v>0</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
        <f t="shared" si="6"/>
        <v>0</v>
      </c>
    </row>
    <row r="86" spans="1:26" x14ac:dyDescent="0.2">
      <c r="A86" t="s">
        <v>5</v>
      </c>
      <c r="B86" s="24">
        <v>0</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
        <f t="shared" si="6"/>
        <v>0</v>
      </c>
    </row>
    <row r="87" spans="1:26" x14ac:dyDescent="0.2">
      <c r="A87" t="s">
        <v>6</v>
      </c>
      <c r="B87" s="24">
        <v>0</v>
      </c>
      <c r="C87" s="24">
        <v>0</v>
      </c>
      <c r="D87" s="24">
        <v>0</v>
      </c>
      <c r="E87" s="24">
        <v>0</v>
      </c>
      <c r="F87" s="24">
        <v>0</v>
      </c>
      <c r="G87" s="24">
        <v>0</v>
      </c>
      <c r="H87" s="24">
        <v>0</v>
      </c>
      <c r="I87" s="24">
        <v>0</v>
      </c>
      <c r="J87" s="24">
        <v>0</v>
      </c>
      <c r="K87" s="24">
        <v>0</v>
      </c>
      <c r="L87" s="24">
        <v>0</v>
      </c>
      <c r="M87" s="24">
        <v>0</v>
      </c>
      <c r="N87" s="24">
        <v>0</v>
      </c>
      <c r="O87" s="24">
        <v>0</v>
      </c>
      <c r="P87" s="24">
        <v>0</v>
      </c>
      <c r="Q87" s="24">
        <v>0</v>
      </c>
      <c r="R87" s="24">
        <v>0</v>
      </c>
      <c r="S87" s="24">
        <v>0</v>
      </c>
      <c r="T87" s="24">
        <v>0</v>
      </c>
      <c r="U87" s="24">
        <v>0</v>
      </c>
      <c r="V87" s="24">
        <v>0</v>
      </c>
      <c r="W87" s="24">
        <v>0</v>
      </c>
      <c r="X87" s="24">
        <v>0</v>
      </c>
      <c r="Y87" s="24">
        <v>0</v>
      </c>
      <c r="Z87" s="2">
        <f t="shared" si="6"/>
        <v>0</v>
      </c>
    </row>
    <row r="88" spans="1:26" x14ac:dyDescent="0.2">
      <c r="A88" t="s">
        <v>7</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
        <f t="shared" si="6"/>
        <v>0</v>
      </c>
    </row>
    <row r="89" spans="1:26" x14ac:dyDescent="0.2">
      <c r="A89" t="s">
        <v>8</v>
      </c>
      <c r="B89" s="24">
        <v>0</v>
      </c>
      <c r="C89" s="24">
        <v>0</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
        <f t="shared" si="6"/>
        <v>0</v>
      </c>
    </row>
    <row r="90" spans="1:26" x14ac:dyDescent="0.2">
      <c r="A90" t="s">
        <v>9</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
        <f t="shared" si="6"/>
        <v>0</v>
      </c>
    </row>
    <row r="91" spans="1:26" x14ac:dyDescent="0.2">
      <c r="A91" t="s">
        <v>10</v>
      </c>
      <c r="B91" s="24">
        <v>0</v>
      </c>
      <c r="C91" s="24">
        <v>0</v>
      </c>
      <c r="D91" s="24">
        <v>0</v>
      </c>
      <c r="E91" s="24">
        <v>0</v>
      </c>
      <c r="F91" s="24">
        <v>0</v>
      </c>
      <c r="G91" s="24">
        <v>0</v>
      </c>
      <c r="H91" s="24">
        <v>0</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
        <f t="shared" si="6"/>
        <v>0</v>
      </c>
    </row>
    <row r="92" spans="1:26" x14ac:dyDescent="0.2">
      <c r="A92" t="s">
        <v>11</v>
      </c>
      <c r="B92" s="24">
        <v>0</v>
      </c>
      <c r="C92" s="24">
        <v>0</v>
      </c>
      <c r="D92" s="24">
        <v>0</v>
      </c>
      <c r="E92" s="24">
        <v>0</v>
      </c>
      <c r="F92" s="24">
        <v>0</v>
      </c>
      <c r="G92" s="24">
        <v>0</v>
      </c>
      <c r="H92" s="24">
        <v>0</v>
      </c>
      <c r="I92" s="24">
        <v>0</v>
      </c>
      <c r="J92" s="24">
        <v>0</v>
      </c>
      <c r="K92" s="24">
        <v>0</v>
      </c>
      <c r="L92" s="24">
        <v>0</v>
      </c>
      <c r="M92" s="24">
        <v>0</v>
      </c>
      <c r="N92" s="24">
        <v>0</v>
      </c>
      <c r="O92" s="24">
        <v>0</v>
      </c>
      <c r="P92" s="24">
        <v>0</v>
      </c>
      <c r="Q92" s="24">
        <v>0</v>
      </c>
      <c r="R92" s="24">
        <v>0</v>
      </c>
      <c r="S92" s="24">
        <v>0</v>
      </c>
      <c r="T92" s="24">
        <v>0</v>
      </c>
      <c r="U92" s="24">
        <v>0</v>
      </c>
      <c r="V92" s="24">
        <v>0</v>
      </c>
      <c r="W92" s="24">
        <v>0</v>
      </c>
      <c r="X92" s="24">
        <v>0</v>
      </c>
      <c r="Y92" s="24">
        <v>0</v>
      </c>
      <c r="Z92" s="2">
        <f t="shared" si="6"/>
        <v>0</v>
      </c>
    </row>
    <row r="93" spans="1:26" x14ac:dyDescent="0.2">
      <c r="A93" t="s">
        <v>12</v>
      </c>
      <c r="B93" s="24">
        <v>0</v>
      </c>
      <c r="C93" s="24">
        <v>0</v>
      </c>
      <c r="D93" s="24">
        <v>0</v>
      </c>
      <c r="E93" s="24">
        <v>0</v>
      </c>
      <c r="F93" s="24">
        <v>0</v>
      </c>
      <c r="G93" s="24">
        <v>0</v>
      </c>
      <c r="H93" s="24">
        <v>0</v>
      </c>
      <c r="I93" s="24">
        <v>0</v>
      </c>
      <c r="J93" s="24">
        <v>0</v>
      </c>
      <c r="K93" s="24">
        <v>0</v>
      </c>
      <c r="L93" s="24">
        <v>0</v>
      </c>
      <c r="M93" s="24">
        <v>0</v>
      </c>
      <c r="N93" s="24">
        <v>0</v>
      </c>
      <c r="O93" s="24">
        <v>0</v>
      </c>
      <c r="P93" s="24">
        <v>0</v>
      </c>
      <c r="Q93" s="24">
        <v>0</v>
      </c>
      <c r="R93" s="24">
        <v>0</v>
      </c>
      <c r="S93" s="24">
        <v>0</v>
      </c>
      <c r="T93" s="24">
        <v>0</v>
      </c>
      <c r="U93" s="24">
        <v>0</v>
      </c>
      <c r="V93" s="24">
        <v>0</v>
      </c>
      <c r="W93" s="24">
        <v>0</v>
      </c>
      <c r="X93" s="24">
        <v>0</v>
      </c>
      <c r="Y93" s="24">
        <v>0</v>
      </c>
      <c r="Z93" s="2">
        <f t="shared" si="6"/>
        <v>0</v>
      </c>
    </row>
    <row r="94" spans="1:26" x14ac:dyDescent="0.2">
      <c r="A94" t="s">
        <v>13</v>
      </c>
      <c r="B94" s="24">
        <v>0</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
        <f t="shared" si="6"/>
        <v>0</v>
      </c>
    </row>
    <row r="95" spans="1:26" x14ac:dyDescent="0.2">
      <c r="A95" t="s">
        <v>14</v>
      </c>
      <c r="B95" s="24">
        <v>0</v>
      </c>
      <c r="C95" s="24">
        <v>0</v>
      </c>
      <c r="D95" s="24">
        <v>0</v>
      </c>
      <c r="E95" s="24">
        <v>0</v>
      </c>
      <c r="F95" s="24">
        <v>0</v>
      </c>
      <c r="G95" s="24">
        <v>0</v>
      </c>
      <c r="H95" s="24">
        <v>0</v>
      </c>
      <c r="I95" s="24">
        <v>0</v>
      </c>
      <c r="J95" s="24">
        <v>0</v>
      </c>
      <c r="K95" s="24">
        <v>0</v>
      </c>
      <c r="L95" s="24">
        <v>0</v>
      </c>
      <c r="M95" s="24">
        <v>0</v>
      </c>
      <c r="N95" s="24">
        <v>0</v>
      </c>
      <c r="O95" s="24">
        <v>0</v>
      </c>
      <c r="P95" s="24">
        <v>0</v>
      </c>
      <c r="Q95" s="24">
        <v>0</v>
      </c>
      <c r="R95" s="24">
        <v>0</v>
      </c>
      <c r="S95" s="24">
        <v>0</v>
      </c>
      <c r="T95" s="24">
        <v>0</v>
      </c>
      <c r="U95" s="24">
        <v>0</v>
      </c>
      <c r="V95" s="24">
        <v>0</v>
      </c>
      <c r="W95" s="24">
        <v>0</v>
      </c>
      <c r="X95" s="24">
        <v>0</v>
      </c>
      <c r="Y95" s="24">
        <v>0</v>
      </c>
      <c r="Z95" s="2">
        <f t="shared" si="6"/>
        <v>0</v>
      </c>
    </row>
    <row r="96" spans="1:26" x14ac:dyDescent="0.2">
      <c r="A96" t="s">
        <v>15</v>
      </c>
      <c r="B96" s="24">
        <v>0</v>
      </c>
      <c r="C96" s="24">
        <v>0</v>
      </c>
      <c r="D96" s="24">
        <v>0</v>
      </c>
      <c r="E96" s="24">
        <v>0</v>
      </c>
      <c r="F96" s="24">
        <v>0</v>
      </c>
      <c r="G96" s="24">
        <v>0</v>
      </c>
      <c r="H96" s="24">
        <v>0</v>
      </c>
      <c r="I96" s="24">
        <v>0</v>
      </c>
      <c r="J96" s="24">
        <v>0</v>
      </c>
      <c r="K96" s="24">
        <v>0</v>
      </c>
      <c r="L96" s="24">
        <v>0</v>
      </c>
      <c r="M96" s="24">
        <v>0</v>
      </c>
      <c r="N96" s="24">
        <v>0</v>
      </c>
      <c r="O96" s="24">
        <v>0</v>
      </c>
      <c r="P96" s="24">
        <v>0</v>
      </c>
      <c r="Q96" s="24">
        <v>0</v>
      </c>
      <c r="R96" s="24">
        <v>0</v>
      </c>
      <c r="S96" s="24">
        <v>0</v>
      </c>
      <c r="T96" s="24">
        <v>0</v>
      </c>
      <c r="U96" s="24">
        <v>0</v>
      </c>
      <c r="V96" s="24">
        <v>0</v>
      </c>
      <c r="W96" s="24">
        <v>0</v>
      </c>
      <c r="X96" s="24">
        <v>0</v>
      </c>
      <c r="Y96" s="24">
        <v>0</v>
      </c>
      <c r="Z96" s="2">
        <f t="shared" si="6"/>
        <v>0</v>
      </c>
    </row>
    <row r="97" spans="1:26" x14ac:dyDescent="0.2">
      <c r="A97" t="s">
        <v>16</v>
      </c>
      <c r="B97" s="24">
        <v>0</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
        <f t="shared" si="6"/>
        <v>0</v>
      </c>
    </row>
    <row r="98" spans="1:26" x14ac:dyDescent="0.2">
      <c r="A98" t="s">
        <v>17</v>
      </c>
      <c r="B98" s="24">
        <v>0</v>
      </c>
      <c r="C98" s="24">
        <v>0</v>
      </c>
      <c r="D98" s="24">
        <v>0</v>
      </c>
      <c r="E98" s="24">
        <v>0</v>
      </c>
      <c r="F98" s="24">
        <v>0</v>
      </c>
      <c r="G98" s="24">
        <v>0</v>
      </c>
      <c r="H98" s="24">
        <v>0</v>
      </c>
      <c r="I98" s="24">
        <v>0</v>
      </c>
      <c r="J98" s="24">
        <v>0</v>
      </c>
      <c r="K98" s="24">
        <v>0</v>
      </c>
      <c r="L98" s="24">
        <v>0</v>
      </c>
      <c r="M98" s="24">
        <v>0</v>
      </c>
      <c r="N98" s="24">
        <v>0</v>
      </c>
      <c r="O98" s="24">
        <v>0</v>
      </c>
      <c r="P98" s="24">
        <v>0</v>
      </c>
      <c r="Q98" s="24">
        <v>0</v>
      </c>
      <c r="R98" s="24">
        <v>0</v>
      </c>
      <c r="S98" s="24">
        <v>0</v>
      </c>
      <c r="T98" s="24">
        <v>0</v>
      </c>
      <c r="U98" s="24">
        <v>0</v>
      </c>
      <c r="V98" s="24">
        <v>0</v>
      </c>
      <c r="W98" s="24">
        <v>0</v>
      </c>
      <c r="X98" s="24">
        <v>0</v>
      </c>
      <c r="Y98" s="24">
        <v>0</v>
      </c>
      <c r="Z98" s="2">
        <f t="shared" si="6"/>
        <v>0</v>
      </c>
    </row>
    <row r="99" spans="1:26" x14ac:dyDescent="0.2">
      <c r="A99" t="s">
        <v>18</v>
      </c>
      <c r="B99" s="24">
        <v>0</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
        <f t="shared" si="6"/>
        <v>0</v>
      </c>
    </row>
    <row r="100" spans="1:26" x14ac:dyDescent="0.2">
      <c r="A100" t="s">
        <v>19</v>
      </c>
      <c r="B100" s="24">
        <v>0</v>
      </c>
      <c r="C100" s="24">
        <v>0</v>
      </c>
      <c r="D100" s="24">
        <v>0</v>
      </c>
      <c r="E100" s="24">
        <v>0</v>
      </c>
      <c r="F100" s="24">
        <v>0</v>
      </c>
      <c r="G100" s="24">
        <v>0</v>
      </c>
      <c r="H100" s="24">
        <v>0</v>
      </c>
      <c r="I100" s="24">
        <v>0</v>
      </c>
      <c r="J100" s="24">
        <v>0</v>
      </c>
      <c r="K100" s="24">
        <v>0</v>
      </c>
      <c r="L100" s="24">
        <v>0</v>
      </c>
      <c r="M100" s="24">
        <v>0</v>
      </c>
      <c r="N100" s="24">
        <v>0</v>
      </c>
      <c r="O100" s="24">
        <v>0</v>
      </c>
      <c r="P100" s="24">
        <v>0</v>
      </c>
      <c r="Q100" s="24">
        <v>0</v>
      </c>
      <c r="R100" s="24">
        <v>0</v>
      </c>
      <c r="S100" s="24">
        <v>0</v>
      </c>
      <c r="T100" s="24">
        <v>0</v>
      </c>
      <c r="U100" s="24">
        <v>0</v>
      </c>
      <c r="V100" s="24">
        <v>0</v>
      </c>
      <c r="W100" s="24">
        <v>0</v>
      </c>
      <c r="X100" s="24">
        <v>0</v>
      </c>
      <c r="Y100" s="24">
        <v>0</v>
      </c>
      <c r="Z100" s="2">
        <f t="shared" si="6"/>
        <v>0</v>
      </c>
    </row>
    <row r="101" spans="1:26" x14ac:dyDescent="0.2">
      <c r="A101" t="s">
        <v>20</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
        <f t="shared" si="6"/>
        <v>0</v>
      </c>
    </row>
    <row r="102" spans="1:26" x14ac:dyDescent="0.2">
      <c r="A102" t="s">
        <v>21</v>
      </c>
      <c r="B102" s="24">
        <v>0</v>
      </c>
      <c r="C102" s="24">
        <v>0</v>
      </c>
      <c r="D102" s="24">
        <v>0</v>
      </c>
      <c r="E102" s="24">
        <v>0</v>
      </c>
      <c r="F102" s="24">
        <v>0</v>
      </c>
      <c r="G102" s="24">
        <v>0</v>
      </c>
      <c r="H102" s="24">
        <v>0</v>
      </c>
      <c r="I102" s="24">
        <v>0</v>
      </c>
      <c r="J102" s="24">
        <v>0</v>
      </c>
      <c r="K102" s="24">
        <v>0</v>
      </c>
      <c r="L102" s="24">
        <v>0</v>
      </c>
      <c r="M102" s="24">
        <v>0</v>
      </c>
      <c r="N102" s="24">
        <v>0</v>
      </c>
      <c r="O102" s="24">
        <v>0</v>
      </c>
      <c r="P102" s="24">
        <v>0</v>
      </c>
      <c r="Q102" s="24">
        <v>0</v>
      </c>
      <c r="R102" s="24">
        <v>0</v>
      </c>
      <c r="S102" s="24">
        <v>0</v>
      </c>
      <c r="T102" s="24">
        <v>0</v>
      </c>
      <c r="U102" s="24">
        <v>0</v>
      </c>
      <c r="V102" s="24">
        <v>0</v>
      </c>
      <c r="W102" s="24">
        <v>0</v>
      </c>
      <c r="X102" s="24">
        <v>0</v>
      </c>
      <c r="Y102" s="24">
        <v>0</v>
      </c>
      <c r="Z102" s="2">
        <f t="shared" si="6"/>
        <v>0</v>
      </c>
    </row>
    <row r="103" spans="1:26" x14ac:dyDescent="0.2">
      <c r="A103" t="s">
        <v>22</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0</v>
      </c>
      <c r="S103" s="24">
        <v>0</v>
      </c>
      <c r="T103" s="24">
        <v>0</v>
      </c>
      <c r="U103" s="24">
        <v>0</v>
      </c>
      <c r="V103" s="24">
        <v>0</v>
      </c>
      <c r="W103" s="24">
        <v>0</v>
      </c>
      <c r="X103" s="24">
        <v>0</v>
      </c>
      <c r="Y103" s="24">
        <v>0</v>
      </c>
      <c r="Z103" s="2">
        <f t="shared" si="6"/>
        <v>0</v>
      </c>
    </row>
    <row r="104" spans="1:26" x14ac:dyDescent="0.2">
      <c r="A104" t="s">
        <v>23</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
        <f t="shared" si="6"/>
        <v>0</v>
      </c>
    </row>
    <row r="105" spans="1:26" x14ac:dyDescent="0.2">
      <c r="A105" t="s">
        <v>24</v>
      </c>
      <c r="B105" s="24">
        <v>0</v>
      </c>
      <c r="C105" s="24">
        <v>0</v>
      </c>
      <c r="D105" s="24">
        <v>0</v>
      </c>
      <c r="E105" s="24">
        <v>0</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
        <f t="shared" si="6"/>
        <v>0</v>
      </c>
    </row>
    <row r="106" spans="1:26" x14ac:dyDescent="0.2">
      <c r="A106" t="s">
        <v>25</v>
      </c>
      <c r="B106" s="24">
        <v>0</v>
      </c>
      <c r="C106" s="24">
        <v>0</v>
      </c>
      <c r="D106" s="24">
        <v>0</v>
      </c>
      <c r="E106" s="24">
        <v>0</v>
      </c>
      <c r="F106" s="24">
        <v>0</v>
      </c>
      <c r="G106" s="24">
        <v>0</v>
      </c>
      <c r="H106" s="24">
        <v>0</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
        <f t="shared" si="6"/>
        <v>0</v>
      </c>
    </row>
    <row r="107" spans="1:26" x14ac:dyDescent="0.2">
      <c r="A107" t="s">
        <v>50</v>
      </c>
      <c r="B107" s="2">
        <f t="shared" ref="B107:Z107" si="7">SUM(B84:B106)</f>
        <v>0</v>
      </c>
      <c r="C107" s="2">
        <f t="shared" si="7"/>
        <v>0</v>
      </c>
      <c r="D107" s="2">
        <f t="shared" si="7"/>
        <v>0</v>
      </c>
      <c r="E107" s="2">
        <f t="shared" si="7"/>
        <v>0</v>
      </c>
      <c r="F107" s="2">
        <f t="shared" si="7"/>
        <v>0</v>
      </c>
      <c r="G107" s="2">
        <f t="shared" si="7"/>
        <v>0</v>
      </c>
      <c r="H107" s="2">
        <f t="shared" si="7"/>
        <v>0</v>
      </c>
      <c r="I107" s="2">
        <f t="shared" si="7"/>
        <v>0</v>
      </c>
      <c r="J107" s="2">
        <f t="shared" si="7"/>
        <v>0</v>
      </c>
      <c r="K107" s="2">
        <f t="shared" si="7"/>
        <v>0</v>
      </c>
      <c r="L107" s="2">
        <f t="shared" si="7"/>
        <v>0</v>
      </c>
      <c r="M107" s="2">
        <f t="shared" si="7"/>
        <v>0</v>
      </c>
      <c r="N107" s="2">
        <f t="shared" si="7"/>
        <v>0</v>
      </c>
      <c r="O107" s="2">
        <f t="shared" si="7"/>
        <v>0</v>
      </c>
      <c r="P107" s="2">
        <f t="shared" si="7"/>
        <v>0</v>
      </c>
      <c r="Q107" s="2">
        <f t="shared" si="7"/>
        <v>0</v>
      </c>
      <c r="R107" s="2">
        <f t="shared" si="7"/>
        <v>0</v>
      </c>
      <c r="S107" s="2">
        <f t="shared" si="7"/>
        <v>0</v>
      </c>
      <c r="T107" s="2">
        <f t="shared" si="7"/>
        <v>0</v>
      </c>
      <c r="U107" s="2">
        <f t="shared" si="7"/>
        <v>0</v>
      </c>
      <c r="V107" s="2">
        <f t="shared" si="7"/>
        <v>0</v>
      </c>
      <c r="W107" s="2">
        <f t="shared" si="7"/>
        <v>0</v>
      </c>
      <c r="X107" s="2">
        <f t="shared" si="7"/>
        <v>0</v>
      </c>
      <c r="Y107" s="2">
        <f t="shared" si="7"/>
        <v>0</v>
      </c>
      <c r="Z107" s="2">
        <f t="shared" si="7"/>
        <v>0</v>
      </c>
    </row>
    <row r="108" spans="1:26"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4" t="s">
        <v>60</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B110" s="9" t="s">
        <v>27</v>
      </c>
      <c r="C110" s="9" t="s">
        <v>2</v>
      </c>
      <c r="D110" s="9" t="s">
        <v>28</v>
      </c>
      <c r="E110" s="9" t="s">
        <v>29</v>
      </c>
      <c r="F110" s="9" t="s">
        <v>30</v>
      </c>
      <c r="G110" s="9" t="s">
        <v>31</v>
      </c>
      <c r="H110" s="9" t="s">
        <v>32</v>
      </c>
      <c r="I110" s="9" t="s">
        <v>33</v>
      </c>
      <c r="J110" s="9" t="s">
        <v>34</v>
      </c>
      <c r="K110" s="9" t="s">
        <v>35</v>
      </c>
      <c r="L110" s="9" t="s">
        <v>36</v>
      </c>
      <c r="M110" s="9" t="s">
        <v>37</v>
      </c>
      <c r="N110" s="9" t="s">
        <v>38</v>
      </c>
      <c r="O110" s="9" t="s">
        <v>39</v>
      </c>
      <c r="P110" s="9" t="s">
        <v>40</v>
      </c>
      <c r="Q110" s="9" t="s">
        <v>41</v>
      </c>
      <c r="R110" s="9" t="s">
        <v>42</v>
      </c>
      <c r="S110" s="9" t="s">
        <v>43</v>
      </c>
      <c r="T110" s="9" t="s">
        <v>44</v>
      </c>
      <c r="U110" s="9" t="s">
        <v>45</v>
      </c>
      <c r="V110" s="9" t="s">
        <v>1</v>
      </c>
      <c r="W110" s="9" t="s">
        <v>0</v>
      </c>
      <c r="X110" s="9" t="s">
        <v>46</v>
      </c>
      <c r="Y110" s="9" t="s">
        <v>47</v>
      </c>
      <c r="Z110" s="9" t="s">
        <v>48</v>
      </c>
    </row>
    <row r="111" spans="1:26" x14ac:dyDescent="0.2">
      <c r="A111" t="s">
        <v>3</v>
      </c>
      <c r="B111" s="37">
        <v>0</v>
      </c>
      <c r="C111" s="37">
        <v>0</v>
      </c>
      <c r="D111" s="37">
        <v>0</v>
      </c>
      <c r="E111" s="37">
        <v>0</v>
      </c>
      <c r="F111" s="37">
        <v>0</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c r="Z111" s="2">
        <f t="shared" ref="Z111:Z133" si="8">SUM(B111:Y111)</f>
        <v>0</v>
      </c>
    </row>
    <row r="112" spans="1:26" x14ac:dyDescent="0.2">
      <c r="A112" t="s">
        <v>4</v>
      </c>
      <c r="B112" s="37">
        <v>1795989.7604980469</v>
      </c>
      <c r="C112" s="37">
        <v>3346149.53125</v>
      </c>
      <c r="D112" s="37">
        <v>317.76739501953125</v>
      </c>
      <c r="E112" s="37">
        <v>750120.15813064575</v>
      </c>
      <c r="F112" s="37">
        <v>2093778.3410644531</v>
      </c>
      <c r="G112" s="37">
        <v>328367.16748046875</v>
      </c>
      <c r="H112" s="37">
        <v>528456.17770385742</v>
      </c>
      <c r="I112" s="37">
        <v>986619.5498046875</v>
      </c>
      <c r="J112" s="37">
        <v>39916.1875</v>
      </c>
      <c r="K112" s="37">
        <v>403750.25202941895</v>
      </c>
      <c r="L112" s="37">
        <v>1824319.8359375</v>
      </c>
      <c r="M112" s="37">
        <v>153611.41054046154</v>
      </c>
      <c r="N112" s="37">
        <v>164609.984375</v>
      </c>
      <c r="O112" s="37">
        <v>753326.24267578125</v>
      </c>
      <c r="P112" s="37">
        <v>1747730.2866210937</v>
      </c>
      <c r="Q112" s="37">
        <v>1227533.18359375</v>
      </c>
      <c r="R112" s="37">
        <v>7537214.1442871094</v>
      </c>
      <c r="S112" s="37">
        <v>5547868.4497070313</v>
      </c>
      <c r="T112" s="37">
        <v>163108.48779296875</v>
      </c>
      <c r="U112" s="37">
        <v>760965.24169921875</v>
      </c>
      <c r="V112" s="37">
        <v>2543789.75390625</v>
      </c>
      <c r="W112" s="37">
        <v>2913385.6796875</v>
      </c>
      <c r="X112" s="37">
        <v>3735.7630462646484</v>
      </c>
      <c r="Y112" s="37">
        <v>89531.26318359375</v>
      </c>
      <c r="Z112" s="2">
        <f t="shared" si="8"/>
        <v>35704194.619910121</v>
      </c>
    </row>
    <row r="113" spans="1:26" x14ac:dyDescent="0.2">
      <c r="A113" t="s">
        <v>5</v>
      </c>
      <c r="B113" s="37">
        <v>0</v>
      </c>
      <c r="C113" s="37">
        <v>0</v>
      </c>
      <c r="D113" s="37">
        <v>0</v>
      </c>
      <c r="E113" s="37">
        <v>0</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2">
        <f t="shared" si="8"/>
        <v>0</v>
      </c>
    </row>
    <row r="114" spans="1:26" x14ac:dyDescent="0.2">
      <c r="A114" t="s">
        <v>6</v>
      </c>
      <c r="B114" s="37">
        <v>0</v>
      </c>
      <c r="C114" s="37">
        <v>97106.309939861298</v>
      </c>
      <c r="D114" s="37">
        <v>37759.63484954834</v>
      </c>
      <c r="E114" s="37">
        <v>0</v>
      </c>
      <c r="F114" s="37">
        <v>663.89940643310547</v>
      </c>
      <c r="G114" s="37">
        <v>1499.5821533203125</v>
      </c>
      <c r="H114" s="37">
        <v>33099.395408630371</v>
      </c>
      <c r="I114" s="37">
        <v>0</v>
      </c>
      <c r="J114" s="37">
        <v>68418.515014648438</v>
      </c>
      <c r="K114" s="37">
        <v>67648.971467018127</v>
      </c>
      <c r="L114" s="37">
        <v>0</v>
      </c>
      <c r="M114" s="37">
        <v>127.64213299751282</v>
      </c>
      <c r="N114" s="37">
        <v>762.18417692184448</v>
      </c>
      <c r="O114" s="37">
        <v>64578.14924621582</v>
      </c>
      <c r="P114" s="37">
        <v>26853.639247894287</v>
      </c>
      <c r="Q114" s="37">
        <v>41740.304697036743</v>
      </c>
      <c r="R114" s="37">
        <v>55735.037086486816</v>
      </c>
      <c r="S114" s="37">
        <v>0</v>
      </c>
      <c r="T114" s="37">
        <v>191844.62485122681</v>
      </c>
      <c r="U114" s="37">
        <v>134130.37090301514</v>
      </c>
      <c r="V114" s="37">
        <v>44344.22216796875</v>
      </c>
      <c r="W114" s="37">
        <v>58271.678686141968</v>
      </c>
      <c r="X114" s="37">
        <v>294.32633209228516</v>
      </c>
      <c r="Y114" s="37">
        <v>112873.37939453125</v>
      </c>
      <c r="Z114" s="2">
        <f t="shared" si="8"/>
        <v>1037751.8671619892</v>
      </c>
    </row>
    <row r="115" spans="1:26" x14ac:dyDescent="0.2">
      <c r="A115" t="s">
        <v>7</v>
      </c>
      <c r="B115" s="37">
        <v>50608.578125</v>
      </c>
      <c r="C115" s="37">
        <v>0</v>
      </c>
      <c r="D115" s="37">
        <v>0</v>
      </c>
      <c r="E115" s="37">
        <v>26749.361083984375</v>
      </c>
      <c r="F115" s="37">
        <v>21837.100708007813</v>
      </c>
      <c r="G115" s="37">
        <v>137729.09783935547</v>
      </c>
      <c r="H115" s="37">
        <v>510990.28601074219</v>
      </c>
      <c r="I115" s="37">
        <v>46510.37109375</v>
      </c>
      <c r="J115" s="37">
        <v>143932.90863037109</v>
      </c>
      <c r="K115" s="37">
        <v>0</v>
      </c>
      <c r="L115" s="37">
        <v>111648.0625</v>
      </c>
      <c r="M115" s="37">
        <v>0</v>
      </c>
      <c r="N115" s="37">
        <v>0</v>
      </c>
      <c r="O115" s="37">
        <v>0</v>
      </c>
      <c r="P115" s="37">
        <v>1648.0973358154297</v>
      </c>
      <c r="Q115" s="37">
        <v>25822.214538574219</v>
      </c>
      <c r="R115" s="37">
        <v>815556.47091674805</v>
      </c>
      <c r="S115" s="37">
        <v>155480.859375</v>
      </c>
      <c r="T115" s="37">
        <v>802764.76959228516</v>
      </c>
      <c r="U115" s="37">
        <v>233187.25286865234</v>
      </c>
      <c r="V115" s="37">
        <v>3787.828857421875</v>
      </c>
      <c r="W115" s="37">
        <v>77648.1015625</v>
      </c>
      <c r="X115" s="37">
        <v>0</v>
      </c>
      <c r="Y115" s="37">
        <v>23275.998046875</v>
      </c>
      <c r="Z115" s="2">
        <f t="shared" si="8"/>
        <v>3189177.359085083</v>
      </c>
    </row>
    <row r="116" spans="1:26" x14ac:dyDescent="0.2">
      <c r="A116" t="s">
        <v>8</v>
      </c>
      <c r="B116" s="37">
        <v>0</v>
      </c>
      <c r="C116" s="37">
        <v>0</v>
      </c>
      <c r="D116" s="37">
        <v>0</v>
      </c>
      <c r="E116" s="37">
        <v>0</v>
      </c>
      <c r="F116" s="37">
        <v>0</v>
      </c>
      <c r="G116" s="37">
        <v>0</v>
      </c>
      <c r="H116" s="37">
        <v>0</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c r="Z116" s="2">
        <f t="shared" si="8"/>
        <v>0</v>
      </c>
    </row>
    <row r="117" spans="1:26" x14ac:dyDescent="0.2">
      <c r="A117" t="s">
        <v>9</v>
      </c>
      <c r="B117" s="37">
        <v>0</v>
      </c>
      <c r="C117" s="37">
        <v>0</v>
      </c>
      <c r="D117" s="37">
        <v>0</v>
      </c>
      <c r="E117" s="37">
        <v>0</v>
      </c>
      <c r="F117" s="37">
        <v>0</v>
      </c>
      <c r="G117" s="37">
        <v>0</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c r="Z117" s="2">
        <f t="shared" si="8"/>
        <v>0</v>
      </c>
    </row>
    <row r="118" spans="1:26" x14ac:dyDescent="0.2">
      <c r="A118" t="s">
        <v>10</v>
      </c>
      <c r="B118" s="37">
        <v>0</v>
      </c>
      <c r="C118" s="37">
        <v>0</v>
      </c>
      <c r="D118" s="37">
        <v>0</v>
      </c>
      <c r="E118" s="37">
        <v>0</v>
      </c>
      <c r="F118" s="37">
        <v>0</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c r="Z118" s="2">
        <f t="shared" si="8"/>
        <v>0</v>
      </c>
    </row>
    <row r="119" spans="1:26" x14ac:dyDescent="0.2">
      <c r="A119" t="s">
        <v>11</v>
      </c>
      <c r="B119" s="37">
        <v>0</v>
      </c>
      <c r="C119" s="37">
        <v>0</v>
      </c>
      <c r="D119" s="37">
        <v>0</v>
      </c>
      <c r="E119" s="37">
        <v>0</v>
      </c>
      <c r="F119" s="37">
        <v>0</v>
      </c>
      <c r="G119" s="37">
        <v>0</v>
      </c>
      <c r="H119" s="37">
        <v>0</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c r="Z119" s="2">
        <f t="shared" si="8"/>
        <v>0</v>
      </c>
    </row>
    <row r="120" spans="1:26" x14ac:dyDescent="0.2">
      <c r="A120" t="s">
        <v>12</v>
      </c>
      <c r="B120" s="37">
        <v>0</v>
      </c>
      <c r="C120" s="37">
        <v>0</v>
      </c>
      <c r="D120" s="37">
        <v>0</v>
      </c>
      <c r="E120" s="37">
        <v>0</v>
      </c>
      <c r="F120" s="37">
        <v>0</v>
      </c>
      <c r="G120" s="37">
        <v>0</v>
      </c>
      <c r="H120" s="37">
        <v>0</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c r="Z120" s="2">
        <f t="shared" si="8"/>
        <v>0</v>
      </c>
    </row>
    <row r="121" spans="1:26" x14ac:dyDescent="0.2">
      <c r="A121" t="s">
        <v>13</v>
      </c>
      <c r="B121" s="37">
        <v>0</v>
      </c>
      <c r="C121" s="37">
        <v>0</v>
      </c>
      <c r="D121" s="37">
        <v>0</v>
      </c>
      <c r="E121" s="37">
        <v>0</v>
      </c>
      <c r="F121" s="37">
        <v>0</v>
      </c>
      <c r="G121" s="37">
        <v>0</v>
      </c>
      <c r="H121" s="37">
        <v>0</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c r="Z121" s="2">
        <f t="shared" si="8"/>
        <v>0</v>
      </c>
    </row>
    <row r="122" spans="1:26" x14ac:dyDescent="0.2">
      <c r="A122" t="s">
        <v>14</v>
      </c>
      <c r="B122" s="37">
        <v>11451.64697265625</v>
      </c>
      <c r="C122" s="37">
        <v>0</v>
      </c>
      <c r="D122" s="37">
        <v>50923.306610107422</v>
      </c>
      <c r="E122" s="37">
        <v>126783.45064330101</v>
      </c>
      <c r="F122" s="37">
        <v>19661.247222900391</v>
      </c>
      <c r="G122" s="37">
        <v>661734.1357421875</v>
      </c>
      <c r="H122" s="37">
        <v>248585.75128173828</v>
      </c>
      <c r="I122" s="37">
        <v>43874.056705474854</v>
      </c>
      <c r="J122" s="37">
        <v>6099.15087890625</v>
      </c>
      <c r="K122" s="37">
        <v>9799.3537058830261</v>
      </c>
      <c r="L122" s="37">
        <v>113686.69152832031</v>
      </c>
      <c r="M122" s="37">
        <v>0</v>
      </c>
      <c r="N122" s="37">
        <v>0</v>
      </c>
      <c r="O122" s="37">
        <v>0</v>
      </c>
      <c r="P122" s="37">
        <v>48869.490718841553</v>
      </c>
      <c r="Q122" s="37">
        <v>70738.370610237122</v>
      </c>
      <c r="R122" s="37">
        <v>846189.86330223083</v>
      </c>
      <c r="S122" s="37">
        <v>64424.282165527344</v>
      </c>
      <c r="T122" s="37">
        <v>23522.68556022644</v>
      </c>
      <c r="U122" s="37">
        <v>83044.518604278564</v>
      </c>
      <c r="V122" s="37">
        <v>124.90696716308594</v>
      </c>
      <c r="W122" s="37">
        <v>74146.523254394531</v>
      </c>
      <c r="X122" s="37">
        <v>0</v>
      </c>
      <c r="Y122" s="37">
        <v>17878.660858154297</v>
      </c>
      <c r="Z122" s="2">
        <f t="shared" si="8"/>
        <v>2521538.0933325291</v>
      </c>
    </row>
    <row r="123" spans="1:26" x14ac:dyDescent="0.2">
      <c r="A123" t="s">
        <v>15</v>
      </c>
      <c r="B123" s="37">
        <v>0</v>
      </c>
      <c r="C123" s="37">
        <v>0</v>
      </c>
      <c r="D123" s="37">
        <v>0</v>
      </c>
      <c r="E123" s="37">
        <v>0</v>
      </c>
      <c r="F123" s="37">
        <v>0</v>
      </c>
      <c r="G123" s="37">
        <v>0</v>
      </c>
      <c r="H123" s="37">
        <v>0</v>
      </c>
      <c r="I123" s="37">
        <v>0</v>
      </c>
      <c r="J123" s="37">
        <v>0</v>
      </c>
      <c r="K123" s="37">
        <v>52.670509338378906</v>
      </c>
      <c r="L123" s="37">
        <v>0</v>
      </c>
      <c r="M123" s="37">
        <v>0</v>
      </c>
      <c r="N123" s="37">
        <v>0</v>
      </c>
      <c r="O123" s="37">
        <v>102.33687907457352</v>
      </c>
      <c r="P123" s="37">
        <v>0.76874721050262451</v>
      </c>
      <c r="Q123" s="37">
        <v>0</v>
      </c>
      <c r="R123" s="37">
        <v>712.96612548828125</v>
      </c>
      <c r="S123" s="37">
        <v>0</v>
      </c>
      <c r="T123" s="37">
        <v>0</v>
      </c>
      <c r="U123" s="37">
        <v>0</v>
      </c>
      <c r="V123" s="37">
        <v>0</v>
      </c>
      <c r="W123" s="37">
        <v>0</v>
      </c>
      <c r="X123" s="37">
        <v>0</v>
      </c>
      <c r="Y123" s="37">
        <v>220.21624755859375</v>
      </c>
      <c r="Z123" s="2">
        <f t="shared" si="8"/>
        <v>1088.95850867033</v>
      </c>
    </row>
    <row r="124" spans="1:26" x14ac:dyDescent="0.2">
      <c r="A124" t="s">
        <v>16</v>
      </c>
      <c r="B124" s="37">
        <v>0</v>
      </c>
      <c r="C124" s="37">
        <v>0</v>
      </c>
      <c r="D124" s="37">
        <v>0</v>
      </c>
      <c r="E124" s="37">
        <v>0</v>
      </c>
      <c r="F124" s="37">
        <v>0</v>
      </c>
      <c r="G124" s="37">
        <v>0</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c r="Z124" s="2">
        <f t="shared" si="8"/>
        <v>0</v>
      </c>
    </row>
    <row r="125" spans="1:26" x14ac:dyDescent="0.2">
      <c r="A125" t="s">
        <v>17</v>
      </c>
      <c r="B125" s="37">
        <v>42977.750732421875</v>
      </c>
      <c r="C125" s="37">
        <v>0</v>
      </c>
      <c r="D125" s="37">
        <v>35.576839447021484</v>
      </c>
      <c r="E125" s="37">
        <v>0</v>
      </c>
      <c r="F125" s="37">
        <v>0</v>
      </c>
      <c r="G125" s="37">
        <v>31.242948532104492</v>
      </c>
      <c r="H125" s="37">
        <v>3050.8507308959961</v>
      </c>
      <c r="I125" s="37">
        <v>642.26531982421875</v>
      </c>
      <c r="J125" s="37">
        <v>24570.821228027344</v>
      </c>
      <c r="K125" s="37">
        <v>5730.5274848937988</v>
      </c>
      <c r="L125" s="37">
        <v>0</v>
      </c>
      <c r="M125" s="37">
        <v>0</v>
      </c>
      <c r="N125" s="37">
        <v>0</v>
      </c>
      <c r="O125" s="37">
        <v>68968.366455078125</v>
      </c>
      <c r="P125" s="37">
        <v>264.78146362304687</v>
      </c>
      <c r="Q125" s="37">
        <v>7120.1054000854492</v>
      </c>
      <c r="R125" s="37">
        <v>35885.7255859375</v>
      </c>
      <c r="S125" s="37">
        <v>820.74185180664062</v>
      </c>
      <c r="T125" s="37">
        <v>93350.881326675415</v>
      </c>
      <c r="U125" s="37">
        <v>300765.33877182007</v>
      </c>
      <c r="V125" s="37">
        <v>0</v>
      </c>
      <c r="W125" s="37">
        <v>0</v>
      </c>
      <c r="X125" s="37">
        <v>321.29914855957031</v>
      </c>
      <c r="Y125" s="37">
        <v>665.72244262695312</v>
      </c>
      <c r="Z125" s="2">
        <f t="shared" si="8"/>
        <v>585201.99773025513</v>
      </c>
    </row>
    <row r="126" spans="1:26" x14ac:dyDescent="0.2">
      <c r="A126" t="s">
        <v>18</v>
      </c>
      <c r="B126" s="37">
        <v>0</v>
      </c>
      <c r="C126" s="37">
        <v>0</v>
      </c>
      <c r="D126" s="37">
        <v>0</v>
      </c>
      <c r="E126" s="37">
        <v>0</v>
      </c>
      <c r="F126" s="37">
        <v>0</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c r="Z126" s="2">
        <f t="shared" si="8"/>
        <v>0</v>
      </c>
    </row>
    <row r="127" spans="1:26" x14ac:dyDescent="0.2">
      <c r="A127" t="s">
        <v>19</v>
      </c>
      <c r="B127" s="37">
        <v>0</v>
      </c>
      <c r="C127" s="37">
        <v>0</v>
      </c>
      <c r="D127" s="37">
        <v>0</v>
      </c>
      <c r="E127" s="37">
        <v>0</v>
      </c>
      <c r="F127" s="37">
        <v>0</v>
      </c>
      <c r="G127" s="37">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c r="Z127" s="2">
        <f t="shared" si="8"/>
        <v>0</v>
      </c>
    </row>
    <row r="128" spans="1:26" x14ac:dyDescent="0.2">
      <c r="A128" t="s">
        <v>20</v>
      </c>
      <c r="B128" s="37">
        <v>0</v>
      </c>
      <c r="C128" s="37">
        <v>3026.657470703125</v>
      </c>
      <c r="D128" s="37">
        <v>0</v>
      </c>
      <c r="E128" s="37">
        <v>111256.30126953125</v>
      </c>
      <c r="F128" s="37">
        <v>0</v>
      </c>
      <c r="G128" s="37">
        <v>0</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c r="Z128" s="2">
        <f t="shared" si="8"/>
        <v>114282.95874023438</v>
      </c>
    </row>
    <row r="129" spans="1:26" x14ac:dyDescent="0.2">
      <c r="A129" t="s">
        <v>21</v>
      </c>
      <c r="B129" s="37">
        <v>0</v>
      </c>
      <c r="C129" s="37">
        <v>0</v>
      </c>
      <c r="D129" s="37">
        <v>0</v>
      </c>
      <c r="E129" s="37">
        <v>0</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c r="Z129" s="2">
        <f t="shared" si="8"/>
        <v>0</v>
      </c>
    </row>
    <row r="130" spans="1:26" x14ac:dyDescent="0.2">
      <c r="A130" t="s">
        <v>22</v>
      </c>
      <c r="B130" s="37">
        <v>0</v>
      </c>
      <c r="C130" s="37">
        <v>0</v>
      </c>
      <c r="D130" s="37">
        <v>0</v>
      </c>
      <c r="E130" s="37">
        <v>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c r="Z130" s="2">
        <f t="shared" si="8"/>
        <v>0</v>
      </c>
    </row>
    <row r="131" spans="1:26" x14ac:dyDescent="0.2">
      <c r="A131" t="s">
        <v>23</v>
      </c>
      <c r="B131" s="37">
        <v>0</v>
      </c>
      <c r="C131" s="37">
        <v>0</v>
      </c>
      <c r="D131" s="37">
        <v>0</v>
      </c>
      <c r="E131" s="37">
        <v>0</v>
      </c>
      <c r="F131" s="37">
        <v>0</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c r="Z131" s="2">
        <f t="shared" si="8"/>
        <v>0</v>
      </c>
    </row>
    <row r="132" spans="1:26" x14ac:dyDescent="0.2">
      <c r="A132" t="s">
        <v>24</v>
      </c>
      <c r="B132" s="37">
        <v>0</v>
      </c>
      <c r="C132" s="37">
        <v>0</v>
      </c>
      <c r="D132" s="37">
        <v>0</v>
      </c>
      <c r="E132" s="37">
        <v>0</v>
      </c>
      <c r="F132" s="37">
        <v>0</v>
      </c>
      <c r="G132" s="37">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c r="Z132" s="2">
        <f t="shared" si="8"/>
        <v>0</v>
      </c>
    </row>
    <row r="133" spans="1:26" x14ac:dyDescent="0.2">
      <c r="A133" t="s">
        <v>25</v>
      </c>
      <c r="B133" s="37">
        <v>0</v>
      </c>
      <c r="C133" s="37">
        <v>0</v>
      </c>
      <c r="D133" s="37">
        <v>0</v>
      </c>
      <c r="E133" s="37">
        <v>0</v>
      </c>
      <c r="F133" s="37">
        <v>0</v>
      </c>
      <c r="G133" s="37">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c r="Z133" s="2">
        <f t="shared" si="8"/>
        <v>0</v>
      </c>
    </row>
    <row r="134" spans="1:26" x14ac:dyDescent="0.2">
      <c r="A134" t="s">
        <v>50</v>
      </c>
      <c r="B134" s="2">
        <f t="shared" ref="B134:Z134" si="9">SUM(B111:B133)</f>
        <v>1901027.736328125</v>
      </c>
      <c r="C134" s="2">
        <f t="shared" si="9"/>
        <v>3446282.4986605644</v>
      </c>
      <c r="D134" s="2">
        <f t="shared" si="9"/>
        <v>89036.285694122314</v>
      </c>
      <c r="E134" s="2">
        <f t="shared" si="9"/>
        <v>1014909.2711274624</v>
      </c>
      <c r="F134" s="2">
        <f t="shared" si="9"/>
        <v>2135940.5884017944</v>
      </c>
      <c r="G134" s="2">
        <f t="shared" si="9"/>
        <v>1129361.2261638641</v>
      </c>
      <c r="H134" s="2">
        <f t="shared" si="9"/>
        <v>1324182.4611358643</v>
      </c>
      <c r="I134" s="2">
        <f t="shared" si="9"/>
        <v>1077646.2429237366</v>
      </c>
      <c r="J134" s="2">
        <f t="shared" si="9"/>
        <v>282937.58325195313</v>
      </c>
      <c r="K134" s="2">
        <f t="shared" si="9"/>
        <v>486981.77519655228</v>
      </c>
      <c r="L134" s="2">
        <f t="shared" si="9"/>
        <v>2049654.5899658203</v>
      </c>
      <c r="M134" s="2">
        <f t="shared" si="9"/>
        <v>153739.05267345905</v>
      </c>
      <c r="N134" s="2">
        <f t="shared" si="9"/>
        <v>165372.16855192184</v>
      </c>
      <c r="O134" s="2">
        <f t="shared" si="9"/>
        <v>886975.09525614977</v>
      </c>
      <c r="P134" s="2">
        <f t="shared" si="9"/>
        <v>1825367.0641344786</v>
      </c>
      <c r="Q134" s="2">
        <f t="shared" si="9"/>
        <v>1372954.1788396835</v>
      </c>
      <c r="R134" s="2">
        <f t="shared" si="9"/>
        <v>9291294.2073040009</v>
      </c>
      <c r="S134" s="2">
        <f t="shared" si="9"/>
        <v>5768594.3330993652</v>
      </c>
      <c r="T134" s="2">
        <f t="shared" si="9"/>
        <v>1274591.4491233826</v>
      </c>
      <c r="U134" s="2">
        <f t="shared" si="9"/>
        <v>1512092.7228469849</v>
      </c>
      <c r="V134" s="2">
        <f t="shared" si="9"/>
        <v>2592046.7118988037</v>
      </c>
      <c r="W134" s="2">
        <f t="shared" si="9"/>
        <v>3123451.9831905365</v>
      </c>
      <c r="X134" s="2">
        <f t="shared" si="9"/>
        <v>4351.3885269165039</v>
      </c>
      <c r="Y134" s="2">
        <f t="shared" si="9"/>
        <v>244445.24017333984</v>
      </c>
      <c r="Z134" s="2">
        <f t="shared" si="9"/>
        <v>43153235.854468882</v>
      </c>
    </row>
    <row r="135" spans="1:26"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4" t="s">
        <v>61</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B137" s="9" t="s">
        <v>27</v>
      </c>
      <c r="C137" s="9" t="s">
        <v>2</v>
      </c>
      <c r="D137" s="9" t="s">
        <v>28</v>
      </c>
      <c r="E137" s="9" t="s">
        <v>29</v>
      </c>
      <c r="F137" s="9" t="s">
        <v>30</v>
      </c>
      <c r="G137" s="9" t="s">
        <v>31</v>
      </c>
      <c r="H137" s="9" t="s">
        <v>32</v>
      </c>
      <c r="I137" s="9" t="s">
        <v>33</v>
      </c>
      <c r="J137" s="9" t="s">
        <v>34</v>
      </c>
      <c r="K137" s="9" t="s">
        <v>35</v>
      </c>
      <c r="L137" s="9" t="s">
        <v>36</v>
      </c>
      <c r="M137" s="9" t="s">
        <v>37</v>
      </c>
      <c r="N137" s="9" t="s">
        <v>38</v>
      </c>
      <c r="O137" s="9" t="s">
        <v>39</v>
      </c>
      <c r="P137" s="9" t="s">
        <v>40</v>
      </c>
      <c r="Q137" s="9" t="s">
        <v>41</v>
      </c>
      <c r="R137" s="9" t="s">
        <v>42</v>
      </c>
      <c r="S137" s="9" t="s">
        <v>43</v>
      </c>
      <c r="T137" s="9" t="s">
        <v>44</v>
      </c>
      <c r="U137" s="9" t="s">
        <v>45</v>
      </c>
      <c r="V137" s="9" t="s">
        <v>1</v>
      </c>
      <c r="W137" s="9" t="s">
        <v>0</v>
      </c>
      <c r="X137" s="9" t="s">
        <v>46</v>
      </c>
      <c r="Y137" s="9" t="s">
        <v>47</v>
      </c>
      <c r="Z137" s="9" t="s">
        <v>48</v>
      </c>
    </row>
    <row r="138" spans="1:26" x14ac:dyDescent="0.2">
      <c r="A138" t="s">
        <v>3</v>
      </c>
      <c r="B138" s="25">
        <v>0</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c r="W138" s="25">
        <v>0</v>
      </c>
      <c r="X138" s="25">
        <v>0</v>
      </c>
      <c r="Y138" s="25">
        <v>0</v>
      </c>
      <c r="Z138" s="2">
        <f t="shared" ref="Z138:Z160" si="10">SUM(B138:Y138)</f>
        <v>0</v>
      </c>
    </row>
    <row r="139" spans="1:26" x14ac:dyDescent="0.2">
      <c r="A139" t="s">
        <v>4</v>
      </c>
      <c r="B139" s="25">
        <v>0</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c r="W139" s="25">
        <v>0</v>
      </c>
      <c r="X139" s="25">
        <v>0</v>
      </c>
      <c r="Y139" s="25">
        <v>0</v>
      </c>
      <c r="Z139" s="2">
        <f t="shared" si="10"/>
        <v>0</v>
      </c>
    </row>
    <row r="140" spans="1:26" x14ac:dyDescent="0.2">
      <c r="A140" t="s">
        <v>5</v>
      </c>
      <c r="B140" s="25">
        <v>0</v>
      </c>
      <c r="C140" s="25">
        <v>0</v>
      </c>
      <c r="D140" s="25">
        <v>0</v>
      </c>
      <c r="E140" s="25">
        <v>0</v>
      </c>
      <c r="F140" s="25">
        <v>0</v>
      </c>
      <c r="G140" s="25">
        <v>0</v>
      </c>
      <c r="H140" s="25">
        <v>0</v>
      </c>
      <c r="I140" s="25">
        <v>0</v>
      </c>
      <c r="J140" s="25">
        <v>0</v>
      </c>
      <c r="K140" s="25">
        <v>0</v>
      </c>
      <c r="L140" s="25">
        <v>0</v>
      </c>
      <c r="M140" s="25">
        <v>0</v>
      </c>
      <c r="N140" s="25">
        <v>0</v>
      </c>
      <c r="O140" s="25">
        <v>0</v>
      </c>
      <c r="P140" s="25">
        <v>0</v>
      </c>
      <c r="Q140" s="25">
        <v>0</v>
      </c>
      <c r="R140" s="25">
        <v>0</v>
      </c>
      <c r="S140" s="25">
        <v>0</v>
      </c>
      <c r="T140" s="25">
        <v>0</v>
      </c>
      <c r="U140" s="25">
        <v>0</v>
      </c>
      <c r="V140" s="25">
        <v>0</v>
      </c>
      <c r="W140" s="25">
        <v>0</v>
      </c>
      <c r="X140" s="25">
        <v>0</v>
      </c>
      <c r="Y140" s="25">
        <v>0</v>
      </c>
      <c r="Z140" s="2">
        <f t="shared" si="10"/>
        <v>0</v>
      </c>
    </row>
    <row r="141" spans="1:26" x14ac:dyDescent="0.2">
      <c r="A141" t="s">
        <v>6</v>
      </c>
      <c r="B141" s="25">
        <v>0</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
        <f t="shared" si="10"/>
        <v>0</v>
      </c>
    </row>
    <row r="142" spans="1:26" x14ac:dyDescent="0.2">
      <c r="A142" t="s">
        <v>7</v>
      </c>
      <c r="B142" s="25">
        <v>0</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c r="W142" s="25">
        <v>0</v>
      </c>
      <c r="X142" s="25">
        <v>0</v>
      </c>
      <c r="Y142" s="25">
        <v>0</v>
      </c>
      <c r="Z142" s="2">
        <f t="shared" si="10"/>
        <v>0</v>
      </c>
    </row>
    <row r="143" spans="1:26" x14ac:dyDescent="0.2">
      <c r="A143" t="s">
        <v>8</v>
      </c>
      <c r="B143" s="25">
        <v>0</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
        <f t="shared" si="10"/>
        <v>0</v>
      </c>
    </row>
    <row r="144" spans="1:26" x14ac:dyDescent="0.2">
      <c r="A144" t="s">
        <v>9</v>
      </c>
      <c r="B144" s="25">
        <v>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
        <f t="shared" si="10"/>
        <v>0</v>
      </c>
    </row>
    <row r="145" spans="1:26" x14ac:dyDescent="0.2">
      <c r="A145" t="s">
        <v>10</v>
      </c>
      <c r="B145" s="25">
        <v>0</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
        <f t="shared" si="10"/>
        <v>0</v>
      </c>
    </row>
    <row r="146" spans="1:26" x14ac:dyDescent="0.2">
      <c r="A146" t="s">
        <v>11</v>
      </c>
      <c r="B146" s="25">
        <v>0</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
        <f t="shared" si="10"/>
        <v>0</v>
      </c>
    </row>
    <row r="147" spans="1:26" x14ac:dyDescent="0.2">
      <c r="A147" t="s">
        <v>12</v>
      </c>
      <c r="B147" s="25">
        <v>0</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c r="W147" s="25">
        <v>0</v>
      </c>
      <c r="X147" s="25">
        <v>0</v>
      </c>
      <c r="Y147" s="25">
        <v>0</v>
      </c>
      <c r="Z147" s="2">
        <f t="shared" si="10"/>
        <v>0</v>
      </c>
    </row>
    <row r="148" spans="1:26" x14ac:dyDescent="0.2">
      <c r="A148" t="s">
        <v>13</v>
      </c>
      <c r="B148" s="25">
        <v>0</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c r="W148" s="25">
        <v>0</v>
      </c>
      <c r="X148" s="25">
        <v>0</v>
      </c>
      <c r="Y148" s="25">
        <v>0</v>
      </c>
      <c r="Z148" s="2">
        <f t="shared" si="10"/>
        <v>0</v>
      </c>
    </row>
    <row r="149" spans="1:26" x14ac:dyDescent="0.2">
      <c r="A149" t="s">
        <v>14</v>
      </c>
      <c r="B149" s="25">
        <v>0</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
        <f t="shared" si="10"/>
        <v>0</v>
      </c>
    </row>
    <row r="150" spans="1:26" x14ac:dyDescent="0.2">
      <c r="A150" t="s">
        <v>15</v>
      </c>
      <c r="B150" s="25">
        <v>0</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c r="W150" s="25">
        <v>0</v>
      </c>
      <c r="X150" s="25">
        <v>0</v>
      </c>
      <c r="Y150" s="25">
        <v>0</v>
      </c>
      <c r="Z150" s="2">
        <f t="shared" si="10"/>
        <v>0</v>
      </c>
    </row>
    <row r="151" spans="1:26" x14ac:dyDescent="0.2">
      <c r="A151" t="s">
        <v>16</v>
      </c>
      <c r="B151" s="25">
        <v>0</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
        <f t="shared" si="10"/>
        <v>0</v>
      </c>
    </row>
    <row r="152" spans="1:26" x14ac:dyDescent="0.2">
      <c r="A152" t="s">
        <v>17</v>
      </c>
      <c r="B152" s="25">
        <v>0</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
        <f t="shared" si="10"/>
        <v>0</v>
      </c>
    </row>
    <row r="153" spans="1:26" x14ac:dyDescent="0.2">
      <c r="A153" t="s">
        <v>18</v>
      </c>
      <c r="B153" s="25">
        <v>0</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
        <f t="shared" si="10"/>
        <v>0</v>
      </c>
    </row>
    <row r="154" spans="1:26" x14ac:dyDescent="0.2">
      <c r="A154" t="s">
        <v>19</v>
      </c>
      <c r="B154" s="25">
        <v>0</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c r="W154" s="25">
        <v>0</v>
      </c>
      <c r="X154" s="25">
        <v>0</v>
      </c>
      <c r="Y154" s="25">
        <v>0</v>
      </c>
      <c r="Z154" s="2">
        <f t="shared" si="10"/>
        <v>0</v>
      </c>
    </row>
    <row r="155" spans="1:26" x14ac:dyDescent="0.2">
      <c r="A155" t="s">
        <v>20</v>
      </c>
      <c r="B155" s="25">
        <v>0</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
        <f t="shared" si="10"/>
        <v>0</v>
      </c>
    </row>
    <row r="156" spans="1:26" x14ac:dyDescent="0.2">
      <c r="A156" t="s">
        <v>21</v>
      </c>
      <c r="B156" s="25">
        <v>0</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c r="W156" s="25">
        <v>0</v>
      </c>
      <c r="X156" s="25">
        <v>0</v>
      </c>
      <c r="Y156" s="25">
        <v>0</v>
      </c>
      <c r="Z156" s="2">
        <f t="shared" si="10"/>
        <v>0</v>
      </c>
    </row>
    <row r="157" spans="1:26" x14ac:dyDescent="0.2">
      <c r="A157" t="s">
        <v>22</v>
      </c>
      <c r="B157" s="25">
        <v>0</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c r="Y157" s="25">
        <v>0</v>
      </c>
      <c r="Z157" s="2">
        <f t="shared" si="10"/>
        <v>0</v>
      </c>
    </row>
    <row r="158" spans="1:26" x14ac:dyDescent="0.2">
      <c r="A158" t="s">
        <v>23</v>
      </c>
      <c r="B158" s="25">
        <v>0</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
        <f t="shared" si="10"/>
        <v>0</v>
      </c>
    </row>
    <row r="159" spans="1:26" x14ac:dyDescent="0.2">
      <c r="A159" t="s">
        <v>24</v>
      </c>
      <c r="B159" s="25">
        <v>0</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c r="W159" s="25">
        <v>0</v>
      </c>
      <c r="X159" s="25">
        <v>0</v>
      </c>
      <c r="Y159" s="25">
        <v>0</v>
      </c>
      <c r="Z159" s="2">
        <f t="shared" si="10"/>
        <v>0</v>
      </c>
    </row>
    <row r="160" spans="1:26" x14ac:dyDescent="0.2">
      <c r="A160" t="s">
        <v>25</v>
      </c>
      <c r="B160" s="25">
        <v>0</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
        <f t="shared" si="10"/>
        <v>0</v>
      </c>
    </row>
    <row r="161" spans="1:26" x14ac:dyDescent="0.2">
      <c r="A161" t="s">
        <v>50</v>
      </c>
      <c r="B161" s="2">
        <f t="shared" ref="B161:Z161" si="11">SUM(B138:B160)</f>
        <v>0</v>
      </c>
      <c r="C161" s="2">
        <f t="shared" si="11"/>
        <v>0</v>
      </c>
      <c r="D161" s="2">
        <f t="shared" si="11"/>
        <v>0</v>
      </c>
      <c r="E161" s="2">
        <f t="shared" si="11"/>
        <v>0</v>
      </c>
      <c r="F161" s="2">
        <f t="shared" si="11"/>
        <v>0</v>
      </c>
      <c r="G161" s="2">
        <f t="shared" si="11"/>
        <v>0</v>
      </c>
      <c r="H161" s="2">
        <f t="shared" si="11"/>
        <v>0</v>
      </c>
      <c r="I161" s="2">
        <f t="shared" si="11"/>
        <v>0</v>
      </c>
      <c r="J161" s="2">
        <f t="shared" si="11"/>
        <v>0</v>
      </c>
      <c r="K161" s="2">
        <f t="shared" si="11"/>
        <v>0</v>
      </c>
      <c r="L161" s="2">
        <f t="shared" si="11"/>
        <v>0</v>
      </c>
      <c r="M161" s="2">
        <f t="shared" si="11"/>
        <v>0</v>
      </c>
      <c r="N161" s="2">
        <f t="shared" si="11"/>
        <v>0</v>
      </c>
      <c r="O161" s="2">
        <f t="shared" si="11"/>
        <v>0</v>
      </c>
      <c r="P161" s="2">
        <f t="shared" si="11"/>
        <v>0</v>
      </c>
      <c r="Q161" s="2">
        <f t="shared" si="11"/>
        <v>0</v>
      </c>
      <c r="R161" s="2">
        <f t="shared" si="11"/>
        <v>0</v>
      </c>
      <c r="S161" s="2">
        <f t="shared" si="11"/>
        <v>0</v>
      </c>
      <c r="T161" s="2">
        <f t="shared" si="11"/>
        <v>0</v>
      </c>
      <c r="U161" s="2">
        <f t="shared" si="11"/>
        <v>0</v>
      </c>
      <c r="V161" s="2">
        <f t="shared" si="11"/>
        <v>0</v>
      </c>
      <c r="W161" s="2">
        <f t="shared" si="11"/>
        <v>0</v>
      </c>
      <c r="X161" s="2">
        <f t="shared" si="11"/>
        <v>0</v>
      </c>
      <c r="Y161" s="2">
        <f t="shared" si="11"/>
        <v>0</v>
      </c>
      <c r="Z161" s="2">
        <f t="shared" si="11"/>
        <v>0</v>
      </c>
    </row>
  </sheetData>
  <pageMargins left="0.7" right="0.7" top="0.75" bottom="0.75" header="0.3" footer="0.3"/>
  <pageSetup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workbookViewId="0">
      <selection activeCell="I28" sqref="I28"/>
    </sheetView>
  </sheetViews>
  <sheetFormatPr defaultRowHeight="12.75" x14ac:dyDescent="0.2"/>
  <cols>
    <col min="1" max="1" width="29.85546875" customWidth="1"/>
    <col min="2" max="2" width="9.5703125" bestFit="1" customWidth="1"/>
    <col min="3" max="3" width="5.85546875" bestFit="1" customWidth="1"/>
    <col min="4" max="4" width="10.5703125" bestFit="1" customWidth="1"/>
    <col min="5" max="5" width="9.5703125" bestFit="1" customWidth="1"/>
    <col min="6" max="6" width="10.5703125" bestFit="1" customWidth="1"/>
    <col min="7" max="7" width="10.7109375" bestFit="1" customWidth="1"/>
    <col min="8" max="8" width="11.5703125" bestFit="1" customWidth="1"/>
    <col min="9" max="9" width="11.42578125" bestFit="1" customWidth="1"/>
    <col min="10" max="10" width="10.5703125" bestFit="1" customWidth="1"/>
    <col min="11" max="11" width="11.5703125" bestFit="1" customWidth="1"/>
    <col min="12" max="12" width="15.42578125" bestFit="1" customWidth="1"/>
    <col min="13" max="13" width="11.5703125" bestFit="1" customWidth="1"/>
    <col min="14" max="14" width="9.5703125" bestFit="1" customWidth="1"/>
    <col min="15" max="15" width="9.7109375" bestFit="1" customWidth="1"/>
    <col min="16" max="16" width="10.5703125" bestFit="1" customWidth="1"/>
    <col min="17" max="18" width="11.5703125" bestFit="1" customWidth="1"/>
    <col min="19" max="19" width="9.5703125" bestFit="1" customWidth="1"/>
    <col min="20" max="20" width="10.5703125" bestFit="1" customWidth="1"/>
    <col min="21" max="21" width="11.5703125" bestFit="1" customWidth="1"/>
    <col min="22" max="23" width="9.5703125" bestFit="1" customWidth="1"/>
    <col min="24" max="24" width="11.5703125" bestFit="1" customWidth="1"/>
    <col min="25" max="25" width="9.140625" customWidth="1"/>
    <col min="26" max="26" width="12.5703125" bestFit="1" customWidth="1"/>
  </cols>
  <sheetData>
    <row r="1" spans="1:26" x14ac:dyDescent="0.2">
      <c r="A1" s="4" t="s">
        <v>81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54</v>
      </c>
      <c r="B3" s="45">
        <v>781.23432000000378</v>
      </c>
      <c r="C3" s="43">
        <v>0</v>
      </c>
      <c r="D3" s="43">
        <v>32255.020799999991</v>
      </c>
      <c r="E3" s="43">
        <v>28456.115400000042</v>
      </c>
      <c r="F3" s="43">
        <v>24495.456600000012</v>
      </c>
      <c r="G3" s="43">
        <v>31819.867799999964</v>
      </c>
      <c r="H3" s="43">
        <v>261458.09796509822</v>
      </c>
      <c r="I3" s="43">
        <v>9228.5163360000133</v>
      </c>
      <c r="J3" s="43">
        <v>55494.991351195</v>
      </c>
      <c r="K3" s="43">
        <v>18201.581262262553</v>
      </c>
      <c r="L3" s="43">
        <v>0</v>
      </c>
      <c r="M3" s="43">
        <v>19249.188960000021</v>
      </c>
      <c r="N3" s="43">
        <v>716.21760000000029</v>
      </c>
      <c r="O3" s="43">
        <v>0</v>
      </c>
      <c r="P3" s="43">
        <v>6120.5506800000012</v>
      </c>
      <c r="Q3" s="43">
        <v>5818.7774400000044</v>
      </c>
      <c r="R3" s="43">
        <v>43574.000760000032</v>
      </c>
      <c r="S3" s="43">
        <v>0</v>
      </c>
      <c r="T3" s="43">
        <v>145951.85006465335</v>
      </c>
      <c r="U3" s="43">
        <v>147591.97308554908</v>
      </c>
      <c r="V3" s="43">
        <v>68.590799999999632</v>
      </c>
      <c r="W3" s="43">
        <v>8938.6514400000851</v>
      </c>
      <c r="X3" s="43">
        <v>17440.576471296732</v>
      </c>
      <c r="Y3" s="43">
        <v>1454.5822320000038</v>
      </c>
      <c r="Z3" s="20">
        <f>SUM(B3:Y3)</f>
        <v>859115.84136805485</v>
      </c>
    </row>
    <row r="4" spans="1:26" x14ac:dyDescent="0.2">
      <c r="A4" t="s">
        <v>62</v>
      </c>
      <c r="B4" s="44">
        <v>523.98070299999995</v>
      </c>
      <c r="C4" s="41">
        <v>0</v>
      </c>
      <c r="D4" s="41">
        <v>28839.031972999997</v>
      </c>
      <c r="E4" s="41">
        <v>27958.941125000001</v>
      </c>
      <c r="F4" s="41">
        <v>24491.607632999992</v>
      </c>
      <c r="G4" s="41">
        <v>23759.146515999997</v>
      </c>
      <c r="H4" s="41">
        <v>199181.37589199998</v>
      </c>
      <c r="I4" s="41">
        <v>9208.3275840000006</v>
      </c>
      <c r="J4" s="41">
        <v>34770.241263999997</v>
      </c>
      <c r="K4" s="41">
        <v>16113.878085999999</v>
      </c>
      <c r="L4" s="41">
        <v>0</v>
      </c>
      <c r="M4" s="41">
        <v>18560.307732999998</v>
      </c>
      <c r="N4" s="41">
        <v>716.10231299999998</v>
      </c>
      <c r="O4" s="41">
        <v>0</v>
      </c>
      <c r="P4" s="41">
        <v>2132.4205000000002</v>
      </c>
      <c r="Q4" s="41">
        <v>5816.2437169999985</v>
      </c>
      <c r="R4" s="41">
        <v>43322.780298000012</v>
      </c>
      <c r="S4" s="41">
        <v>0</v>
      </c>
      <c r="T4" s="41">
        <v>128855.742468</v>
      </c>
      <c r="U4" s="41">
        <v>142143.38732800004</v>
      </c>
      <c r="V4" s="41">
        <v>68.587132999999994</v>
      </c>
      <c r="W4" s="41">
        <v>8933.3700000000008</v>
      </c>
      <c r="X4" s="41">
        <v>16435.410667</v>
      </c>
      <c r="Y4" s="41">
        <v>1451.273469</v>
      </c>
      <c r="Z4" s="20">
        <f t="shared" ref="Z4:Z5" si="0">SUM(B4:Y4)</f>
        <v>733282.15640200011</v>
      </c>
    </row>
    <row r="5" spans="1:26" x14ac:dyDescent="0.2">
      <c r="A5" t="s">
        <v>63</v>
      </c>
      <c r="B5" s="42">
        <v>0</v>
      </c>
      <c r="C5" s="46">
        <v>0</v>
      </c>
      <c r="D5" s="46">
        <v>0</v>
      </c>
      <c r="E5" s="46">
        <v>0</v>
      </c>
      <c r="F5" s="46">
        <v>0</v>
      </c>
      <c r="G5" s="46">
        <v>0</v>
      </c>
      <c r="H5" s="46">
        <v>0</v>
      </c>
      <c r="I5" s="46">
        <v>0</v>
      </c>
      <c r="J5" s="46">
        <v>0</v>
      </c>
      <c r="K5" s="46">
        <v>1868.3711249999999</v>
      </c>
      <c r="L5" s="46">
        <v>0</v>
      </c>
      <c r="M5" s="46">
        <v>0</v>
      </c>
      <c r="N5" s="46">
        <v>0</v>
      </c>
      <c r="O5" s="46">
        <v>0</v>
      </c>
      <c r="P5" s="46">
        <v>3986.6950000000002</v>
      </c>
      <c r="Q5" s="46">
        <v>0</v>
      </c>
      <c r="R5" s="46">
        <v>0</v>
      </c>
      <c r="S5" s="46">
        <v>0</v>
      </c>
      <c r="T5" s="46">
        <v>0</v>
      </c>
      <c r="U5" s="46">
        <v>0</v>
      </c>
      <c r="V5" s="46">
        <v>0</v>
      </c>
      <c r="W5" s="46">
        <v>0</v>
      </c>
      <c r="X5" s="46">
        <v>0</v>
      </c>
      <c r="Y5" s="46">
        <v>0</v>
      </c>
      <c r="Z5" s="20">
        <f t="shared" si="0"/>
        <v>5855.0661250000003</v>
      </c>
    </row>
    <row r="6" spans="1:26" x14ac:dyDescent="0.2">
      <c r="A6" t="s">
        <v>55</v>
      </c>
      <c r="B6" s="2">
        <f>B3-B4-B5</f>
        <v>257.25361700000383</v>
      </c>
      <c r="C6" s="2">
        <f t="shared" ref="C6:Y6" si="1">C3-C4-C5</f>
        <v>0</v>
      </c>
      <c r="D6" s="2">
        <f t="shared" si="1"/>
        <v>3415.9888269999938</v>
      </c>
      <c r="E6" s="2">
        <f t="shared" si="1"/>
        <v>497.17427500004123</v>
      </c>
      <c r="F6" s="2">
        <f t="shared" si="1"/>
        <v>3.8489670000199112</v>
      </c>
      <c r="G6" s="2">
        <f t="shared" si="1"/>
        <v>8060.7212839999665</v>
      </c>
      <c r="H6" s="2">
        <f t="shared" si="1"/>
        <v>62276.722073098237</v>
      </c>
      <c r="I6" s="2">
        <f t="shared" si="1"/>
        <v>20.188752000012755</v>
      </c>
      <c r="J6" s="2">
        <f t="shared" si="1"/>
        <v>20724.750087195003</v>
      </c>
      <c r="K6" s="2">
        <f t="shared" si="1"/>
        <v>219.33205126255393</v>
      </c>
      <c r="L6" s="2">
        <f t="shared" si="1"/>
        <v>0</v>
      </c>
      <c r="M6" s="2">
        <f t="shared" si="1"/>
        <v>688.8812270000235</v>
      </c>
      <c r="N6" s="2">
        <f t="shared" si="1"/>
        <v>0.11528700000030767</v>
      </c>
      <c r="O6" s="2">
        <f t="shared" si="1"/>
        <v>0</v>
      </c>
      <c r="P6" s="2">
        <f t="shared" si="1"/>
        <v>1.4351800000008552</v>
      </c>
      <c r="Q6" s="2">
        <f t="shared" si="1"/>
        <v>2.5337230000059208</v>
      </c>
      <c r="R6" s="2">
        <f t="shared" si="1"/>
        <v>251.22046200001932</v>
      </c>
      <c r="S6" s="2">
        <f t="shared" si="1"/>
        <v>0</v>
      </c>
      <c r="T6" s="2">
        <f t="shared" si="1"/>
        <v>17096.107596653354</v>
      </c>
      <c r="U6" s="2">
        <f t="shared" si="1"/>
        <v>5448.5857575490372</v>
      </c>
      <c r="V6" s="2">
        <f t="shared" si="1"/>
        <v>3.6669999996377101E-3</v>
      </c>
      <c r="W6" s="2">
        <f t="shared" si="1"/>
        <v>5.2814400000843307</v>
      </c>
      <c r="X6" s="2">
        <f t="shared" si="1"/>
        <v>1005.1658042967319</v>
      </c>
      <c r="Y6" s="2">
        <f t="shared" si="1"/>
        <v>3.3087630000038644</v>
      </c>
      <c r="Z6" s="20">
        <f>Z3-Z4-Z5</f>
        <v>119978.61884105475</v>
      </c>
    </row>
    <row r="8" spans="1:26" x14ac:dyDescent="0.2">
      <c r="B8" s="2"/>
      <c r="C8" s="2"/>
      <c r="D8" s="2"/>
      <c r="E8" s="2"/>
      <c r="F8" s="2"/>
      <c r="G8" s="2"/>
      <c r="H8" s="2"/>
      <c r="I8" s="2"/>
      <c r="J8" s="2"/>
      <c r="K8" s="2"/>
      <c r="L8" s="2"/>
      <c r="M8" s="2"/>
      <c r="N8" s="2"/>
      <c r="O8" s="2"/>
      <c r="P8" s="2"/>
      <c r="Q8" s="2"/>
      <c r="R8" s="2"/>
      <c r="S8" s="2"/>
      <c r="T8" s="2"/>
      <c r="U8" s="2"/>
      <c r="V8" s="2"/>
      <c r="W8" s="2"/>
      <c r="X8" s="2"/>
      <c r="Y8" s="2"/>
      <c r="Z8" s="28"/>
    </row>
    <row r="10" spans="1:26" x14ac:dyDescent="0.2">
      <c r="B10" s="3"/>
      <c r="C10" s="3"/>
      <c r="D10" s="3"/>
      <c r="E10" s="3"/>
      <c r="F10" s="3"/>
      <c r="G10" s="3"/>
      <c r="H10" s="3"/>
      <c r="I10" s="3"/>
      <c r="J10" s="3"/>
      <c r="K10" s="3"/>
      <c r="L10" s="3"/>
      <c r="M10" s="3"/>
      <c r="N10" s="3"/>
      <c r="O10" s="3"/>
      <c r="P10" s="3"/>
      <c r="Q10" s="3"/>
      <c r="R10" s="3"/>
      <c r="S10" s="3"/>
      <c r="T10" s="3"/>
      <c r="U10" s="3"/>
      <c r="V10" s="3"/>
      <c r="W10" s="3"/>
      <c r="X10" s="3"/>
    </row>
    <row r="11" spans="1:26" x14ac:dyDescent="0.2">
      <c r="B11" s="3"/>
      <c r="C11" s="3"/>
      <c r="D11" s="3"/>
      <c r="E11" s="3"/>
      <c r="F11" s="3"/>
      <c r="G11" s="3"/>
      <c r="H11" s="3"/>
      <c r="I11" s="3"/>
      <c r="J11" s="3"/>
      <c r="K11" s="3"/>
      <c r="L11" s="3"/>
      <c r="M11" s="3"/>
      <c r="N11" s="3"/>
      <c r="O11" s="3"/>
      <c r="P11" s="3"/>
      <c r="Q11" s="3"/>
      <c r="R11" s="3"/>
      <c r="S11" s="3"/>
      <c r="T11" s="3"/>
      <c r="U11" s="3"/>
      <c r="V11" s="3"/>
      <c r="W11" s="3"/>
      <c r="X11" s="3"/>
      <c r="Y11" s="3"/>
    </row>
    <row r="12" spans="1:26" x14ac:dyDescent="0.2">
      <c r="B12" s="3"/>
      <c r="C12" s="3"/>
      <c r="D12" s="3"/>
      <c r="E12" s="3"/>
      <c r="F12" s="3"/>
      <c r="G12" s="3"/>
      <c r="H12" s="3"/>
      <c r="I12" s="3"/>
      <c r="J12" s="3"/>
      <c r="K12" s="3"/>
      <c r="L12" s="3"/>
      <c r="M12" s="3"/>
      <c r="N12" s="3"/>
      <c r="O12" s="3"/>
      <c r="P12" s="3"/>
      <c r="Q12" s="3"/>
      <c r="R12" s="3"/>
      <c r="S12" s="3"/>
      <c r="T12" s="3"/>
      <c r="U12" s="3"/>
      <c r="V12" s="3"/>
      <c r="W12" s="3"/>
      <c r="X12" s="3"/>
    </row>
    <row r="13" spans="1:26" x14ac:dyDescent="0.2">
      <c r="A13" s="1"/>
      <c r="B13" s="1"/>
    </row>
    <row r="14" spans="1:26" x14ac:dyDescent="0.2">
      <c r="A14" s="1"/>
      <c r="B14" s="1"/>
    </row>
    <row r="15" spans="1:26" x14ac:dyDescent="0.2">
      <c r="A15" s="1"/>
      <c r="B15" s="1"/>
    </row>
    <row r="16" spans="1:26"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row>
  </sheetData>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Capacity,Gen,Fuel</vt:lpstr>
      <vt:lpstr>Emissions</vt:lpstr>
      <vt:lpstr>WindCurtailment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Carroll, Rebecca</dc:creator>
  <cp:lastModifiedBy>Luciani, Ralph</cp:lastModifiedBy>
  <cp:lastPrinted>2012-09-17T19:33:35Z</cp:lastPrinted>
  <dcterms:created xsi:type="dcterms:W3CDTF">2012-08-31T17:45:14Z</dcterms:created>
  <dcterms:modified xsi:type="dcterms:W3CDTF">2012-11-12T23:52:09Z</dcterms:modified>
</cp:coreProperties>
</file>