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50" windowWidth="17955" windowHeight="10920"/>
  </bookViews>
  <sheets>
    <sheet name="Title" sheetId="8" r:id="rId1"/>
    <sheet name="Capacity,Gen,Fuel" sheetId="2" r:id="rId2"/>
    <sheet name="Emissions" sheetId="6" r:id="rId3"/>
    <sheet name="WindCurtailment" sheetId="7" r:id="rId4"/>
  </sheets>
  <calcPr calcId="145621" calcMode="manual"/>
</workbook>
</file>

<file path=xl/calcChain.xml><?xml version="1.0" encoding="utf-8"?>
<calcChain xmlns="http://schemas.openxmlformats.org/spreadsheetml/2006/main">
  <c r="K183" i="2" l="1"/>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Z68" i="2"/>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83" i="2"/>
  <c r="Z70" i="2"/>
  <c r="K91" i="2"/>
  <c r="K251" i="2" s="1"/>
  <c r="M91" i="2"/>
  <c r="Z23" i="2"/>
  <c r="E145" i="2"/>
  <c r="M145" i="2"/>
  <c r="U145" i="2"/>
  <c r="Z88" i="2"/>
  <c r="Z87" i="2"/>
  <c r="Z80" i="2"/>
  <c r="Z76" i="2"/>
  <c r="AA236" i="2" s="1"/>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X199" i="2" s="1"/>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Z161" i="2" l="1"/>
  <c r="Z107" i="6"/>
  <c r="Z134" i="6"/>
  <c r="R251" i="2"/>
  <c r="Z164" i="2"/>
  <c r="Z167" i="2"/>
  <c r="Z80" i="6"/>
  <c r="B251" i="2"/>
  <c r="Z154" i="2"/>
  <c r="Z152" i="2"/>
  <c r="D58" i="2"/>
  <c r="Q58" i="2"/>
  <c r="V58" i="2"/>
  <c r="X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<sst xmlns="http://schemas.openxmlformats.org/spreadsheetml/2006/main" count="808" uniqueCount="85">
  <si>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</si>
  <si>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</si>
  <si>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</si>
  <si>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</si>
  <si>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</si>
  <si>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</si>
  <si>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</si>
  <si>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</si>
  <si>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</si>
  <si>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</si>
  <si>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</si>
  <si>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</si>
  <si>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</si>
  <si>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</si>
  <si>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</si>
  <si>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</si>
  <si>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</si>
  <si>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</si>
  <si>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</si>
  <si>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</si>
  <si>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</si>
  <si>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</si>
  <si>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</si>
  <si>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</si>
  <si>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</si>
  <si>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</si>
  <si>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</si>
  <si>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</si>
  <si>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</si>
  <si>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</si>
  <si>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</si>
  <si>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</si>
  <si>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</si>
  <si>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</si>
  <si>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</si>
  <si>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</si>
  <si>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</si>
  <si>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</si>
  <si>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</si>
  <si>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</si>
  <si>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</si>
  <si>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</si>
  <si>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</si>
  <si>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</si>
  <si>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</si>
  <si>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</si>
  <si>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</si>
  <si>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</si>
  <si>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</si>
  <si>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</si>
  <si>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</si>
  <si>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</si>
  <si>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</si>
  <si>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</si>
  <si>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</si>
  <si>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</si>
  <si>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</si>
  <si>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</si>
  <si>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</si>
  <si>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</si>
  <si>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</si>
  <si>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</si>
  <si>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</si>
  <si>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</si>
  <si>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</si>
  <si>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</si>
  <si>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</si>
  <si>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</si>
  <si>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</si>
  <si>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</si>
  <si>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</si>
  <si>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</si>
  <si>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</si>
  <si>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</si>
  <si>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</si>
  <si>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</si>
  <si>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</si>
  <si>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</si>
  <si>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</si>
  <si>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</si>
  <si>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</si>
  <si>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</si>
  <si>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</si>
  <si>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</si>
  <si>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1 Sensitivity, Flowgate Relaxation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</si>
</sst>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000"/>
    <numFmt numFmtId="167" formatCode="0.000000"/>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167" fontId="0" fillId="0" borderId="0" xfId="0" applyNumberFormat="1"/>
    <xf numFmtId="166" fontId="0" fillId="0" borderId="0" xfId="0" applyNumberFormat="1"/>
    <xf numFmtId="37" fontId="0" fillId="0" borderId="0" xfId="0" applyNumberFormat="1" applyFill="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3" xfId="0" applyNumberFormat="1" applyBorder="1"/>
    <xf numFmtId="37" fontId="0" fillId="0" borderId="11" xfId="0" applyNumberFormat="1" applyBorder="1"/>
    <xf numFmtId="37" fontId="0" fillId="0" borderId="12" xfId="0" applyNumberFormat="1" applyBorder="1"/>
    <xf numFmtId="37" fontId="0" fillId="0" borderId="10" xfId="0" applyNumberFormat="1" applyBorder="1"/>
    <xf numFmtId="37" fontId="0" fillId="0" borderId="14" xfId="0" applyNumberFormat="1" applyBorder="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A24" sqref="A24"/>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zoomScale="84" zoomScaleNormal="84" workbookViewId="0">
      <pane xSplit="1" ySplit="2" topLeftCell="M3" activePane="bottomRight" state="frozen"/>
      <selection pane="topRight" activeCell="B1" sqref="B1"/>
      <selection pane="bottomLeft" activeCell="A3" sqref="A3"/>
      <selection pane="bottomRight" activeCell="N38" sqref="N38"/>
    </sheetView>
  </sheetViews>
  <sheetFormatPr defaultRowHeight="12.75" x14ac:dyDescent="0.2"/>
  <cols>
    <col min="1" max="1" width="16.28515625" customWidth="1"/>
    <col min="2" max="2" width="12.7109375" bestFit="1" customWidth="1"/>
    <col min="3" max="3" width="13.710937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 min="27" max="27" width="12.4257812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0">
        <v>0</v>
      </c>
      <c r="C3" s="30">
        <v>13</v>
      </c>
      <c r="D3" s="30">
        <v>0</v>
      </c>
      <c r="E3" s="30">
        <v>0</v>
      </c>
      <c r="F3" s="30">
        <v>210.31</v>
      </c>
      <c r="G3" s="30">
        <v>0</v>
      </c>
      <c r="H3" s="30">
        <v>309.41000100000002</v>
      </c>
      <c r="I3" s="30">
        <v>0</v>
      </c>
      <c r="J3" s="30">
        <v>0</v>
      </c>
      <c r="K3" s="30">
        <v>747.01700500000004</v>
      </c>
      <c r="L3" s="30">
        <v>0</v>
      </c>
      <c r="M3" s="30">
        <v>0</v>
      </c>
      <c r="N3" s="30">
        <v>0</v>
      </c>
      <c r="O3" s="30">
        <v>0</v>
      </c>
      <c r="P3" s="30">
        <v>57.1</v>
      </c>
      <c r="Q3" s="30">
        <v>80.300000000000011</v>
      </c>
      <c r="R3" s="30">
        <v>371.10000000000008</v>
      </c>
      <c r="S3" s="30">
        <v>335</v>
      </c>
      <c r="T3" s="30">
        <v>0</v>
      </c>
      <c r="U3" s="30">
        <v>0</v>
      </c>
      <c r="V3" s="30">
        <v>22.200001</v>
      </c>
      <c r="W3" s="30">
        <v>485</v>
      </c>
      <c r="X3" s="30">
        <v>527</v>
      </c>
      <c r="Y3" s="30">
        <v>0</v>
      </c>
      <c r="Z3" s="2">
        <f t="shared" ref="Z3:Z25" si="0">SUM(B3:Y3)</f>
        <v>3157.4370070000004</v>
      </c>
    </row>
    <row r="4" spans="1:26" x14ac:dyDescent="0.2">
      <c r="A4" t="s">
        <v>4</v>
      </c>
      <c r="B4" s="30">
        <v>21285.399993999999</v>
      </c>
      <c r="C4" s="30">
        <v>22093.399990999998</v>
      </c>
      <c r="D4" s="30">
        <v>7.5</v>
      </c>
      <c r="E4" s="30">
        <v>9564</v>
      </c>
      <c r="F4" s="30">
        <v>9237.7000120000012</v>
      </c>
      <c r="G4" s="30">
        <v>5677.7000120000002</v>
      </c>
      <c r="H4" s="30">
        <v>6656.5799869999992</v>
      </c>
      <c r="I4" s="30">
        <v>6409.2300110000006</v>
      </c>
      <c r="J4" s="30">
        <v>383.48199399999999</v>
      </c>
      <c r="K4" s="30">
        <v>4863.5200380000006</v>
      </c>
      <c r="L4" s="30">
        <v>5811</v>
      </c>
      <c r="M4" s="30">
        <v>879.91099699999995</v>
      </c>
      <c r="N4" s="30">
        <v>945</v>
      </c>
      <c r="O4" s="30">
        <v>4199.4899939999996</v>
      </c>
      <c r="P4" s="30">
        <v>10893.600066000001</v>
      </c>
      <c r="Q4" s="30">
        <v>5509</v>
      </c>
      <c r="R4" s="30">
        <v>31678.800048000005</v>
      </c>
      <c r="S4" s="30">
        <v>26658.399964</v>
      </c>
      <c r="T4" s="30">
        <v>1104.1300099999999</v>
      </c>
      <c r="U4" s="30">
        <v>7200.1619209999999</v>
      </c>
      <c r="V4" s="30">
        <v>11914.5</v>
      </c>
      <c r="W4" s="30">
        <v>13808.200012000001</v>
      </c>
      <c r="X4" s="30">
        <v>1066.200012</v>
      </c>
      <c r="Y4" s="30">
        <v>547.6</v>
      </c>
      <c r="Z4" s="2">
        <f t="shared" si="0"/>
        <v>208394.50506299999</v>
      </c>
    </row>
    <row r="5" spans="1:26" x14ac:dyDescent="0.2">
      <c r="A5" t="s">
        <v>5</v>
      </c>
      <c r="B5" s="30">
        <v>0</v>
      </c>
      <c r="C5" s="30">
        <v>0</v>
      </c>
      <c r="D5" s="30">
        <v>0</v>
      </c>
      <c r="E5" s="30">
        <v>0</v>
      </c>
      <c r="F5" s="30">
        <v>0</v>
      </c>
      <c r="G5" s="30">
        <v>0</v>
      </c>
      <c r="H5" s="30">
        <v>0</v>
      </c>
      <c r="I5" s="30">
        <v>0</v>
      </c>
      <c r="J5" s="30">
        <v>0</v>
      </c>
      <c r="K5" s="30">
        <v>0</v>
      </c>
      <c r="L5" s="30">
        <v>0</v>
      </c>
      <c r="M5" s="30">
        <v>0</v>
      </c>
      <c r="N5" s="30">
        <v>0</v>
      </c>
      <c r="O5" s="30">
        <v>0</v>
      </c>
      <c r="P5" s="30">
        <v>0</v>
      </c>
      <c r="Q5" s="30">
        <v>0</v>
      </c>
      <c r="R5" s="30">
        <v>0</v>
      </c>
      <c r="S5" s="30">
        <v>0</v>
      </c>
      <c r="T5" s="30">
        <v>0</v>
      </c>
      <c r="U5" s="30">
        <v>0</v>
      </c>
      <c r="V5" s="30">
        <v>0</v>
      </c>
      <c r="W5" s="30">
        <v>0</v>
      </c>
      <c r="X5" s="30">
        <v>0</v>
      </c>
      <c r="Y5" s="30">
        <v>0</v>
      </c>
      <c r="Z5" s="2">
        <f t="shared" si="0"/>
        <v>0</v>
      </c>
    </row>
    <row r="6" spans="1:26" x14ac:dyDescent="0.2">
      <c r="A6" t="s">
        <v>6</v>
      </c>
      <c r="B6" s="30">
        <v>0</v>
      </c>
      <c r="C6" s="30">
        <v>7949.6000060000006</v>
      </c>
      <c r="D6" s="30">
        <v>387</v>
      </c>
      <c r="E6" s="30">
        <v>0</v>
      </c>
      <c r="F6" s="30">
        <v>49.08</v>
      </c>
      <c r="G6" s="30">
        <v>44</v>
      </c>
      <c r="H6" s="30">
        <v>511.96001200000001</v>
      </c>
      <c r="I6" s="30">
        <v>0</v>
      </c>
      <c r="J6" s="30">
        <v>1205.4340309999998</v>
      </c>
      <c r="K6" s="30">
        <v>2001.394</v>
      </c>
      <c r="L6" s="30">
        <v>0</v>
      </c>
      <c r="M6" s="30">
        <v>6.02</v>
      </c>
      <c r="N6" s="30">
        <v>75.700001999999998</v>
      </c>
      <c r="O6" s="30">
        <v>3732.2999870000008</v>
      </c>
      <c r="P6" s="30">
        <v>2079.7000380000004</v>
      </c>
      <c r="Q6" s="30">
        <v>989.89999799999998</v>
      </c>
      <c r="R6" s="30">
        <v>1568.1000090000002</v>
      </c>
      <c r="S6" s="30">
        <v>0</v>
      </c>
      <c r="T6" s="30">
        <v>3948.6939849999981</v>
      </c>
      <c r="U6" s="30">
        <v>1976.4919900000002</v>
      </c>
      <c r="V6" s="30">
        <v>1016</v>
      </c>
      <c r="W6" s="30">
        <v>821</v>
      </c>
      <c r="X6" s="30">
        <v>450.800004</v>
      </c>
      <c r="Y6" s="30">
        <v>549.10000600000001</v>
      </c>
      <c r="Z6" s="2">
        <f t="shared" si="0"/>
        <v>29362.274067999999</v>
      </c>
    </row>
    <row r="7" spans="1:26" x14ac:dyDescent="0.2">
      <c r="A7" t="s">
        <v>7</v>
      </c>
      <c r="B7" s="30">
        <v>720</v>
      </c>
      <c r="C7" s="30">
        <v>0</v>
      </c>
      <c r="D7" s="30">
        <v>0</v>
      </c>
      <c r="E7" s="30">
        <v>83.199996999999996</v>
      </c>
      <c r="F7" s="30">
        <v>139.16999799999999</v>
      </c>
      <c r="G7" s="30">
        <v>2678.5</v>
      </c>
      <c r="H7" s="30">
        <v>2932.54</v>
      </c>
      <c r="I7" s="30">
        <v>615</v>
      </c>
      <c r="J7" s="30">
        <v>1064.8270199999999</v>
      </c>
      <c r="K7" s="30">
        <v>0</v>
      </c>
      <c r="L7" s="30">
        <v>515</v>
      </c>
      <c r="M7" s="30">
        <v>0</v>
      </c>
      <c r="N7" s="30">
        <v>0</v>
      </c>
      <c r="O7" s="30">
        <v>0</v>
      </c>
      <c r="P7" s="30">
        <v>126.1</v>
      </c>
      <c r="Q7" s="30">
        <v>575.5</v>
      </c>
      <c r="R7" s="30">
        <v>3450.5999940000002</v>
      </c>
      <c r="S7" s="30">
        <v>540</v>
      </c>
      <c r="T7" s="30">
        <v>4001.1119950000002</v>
      </c>
      <c r="U7" s="30">
        <v>3181.2429940000006</v>
      </c>
      <c r="V7" s="30">
        <v>20.9</v>
      </c>
      <c r="W7" s="30">
        <v>825</v>
      </c>
      <c r="X7" s="30">
        <v>0</v>
      </c>
      <c r="Y7" s="30">
        <v>169.89999399999999</v>
      </c>
      <c r="Z7" s="2">
        <f t="shared" si="0"/>
        <v>21638.591992000001</v>
      </c>
    </row>
    <row r="8" spans="1:26" x14ac:dyDescent="0.2">
      <c r="A8" t="s">
        <v>8</v>
      </c>
      <c r="B8" s="30">
        <v>0</v>
      </c>
      <c r="C8" s="30">
        <v>0</v>
      </c>
      <c r="D8" s="30">
        <v>0</v>
      </c>
      <c r="E8" s="30">
        <v>0</v>
      </c>
      <c r="F8" s="30">
        <v>0</v>
      </c>
      <c r="G8" s="30">
        <v>0</v>
      </c>
      <c r="H8" s="30">
        <v>0</v>
      </c>
      <c r="I8" s="30">
        <v>0</v>
      </c>
      <c r="J8" s="30">
        <v>0</v>
      </c>
      <c r="K8" s="30">
        <v>0</v>
      </c>
      <c r="L8" s="30">
        <v>0</v>
      </c>
      <c r="M8" s="30">
        <v>0</v>
      </c>
      <c r="N8" s="30">
        <v>0</v>
      </c>
      <c r="O8" s="30">
        <v>0</v>
      </c>
      <c r="P8" s="30">
        <v>9</v>
      </c>
      <c r="Q8" s="30">
        <v>0</v>
      </c>
      <c r="R8" s="30">
        <v>0</v>
      </c>
      <c r="S8" s="30">
        <v>0</v>
      </c>
      <c r="T8" s="30">
        <v>0</v>
      </c>
      <c r="U8" s="30">
        <v>0</v>
      </c>
      <c r="V8" s="30">
        <v>0</v>
      </c>
      <c r="W8" s="30">
        <v>0</v>
      </c>
      <c r="X8" s="30">
        <v>0</v>
      </c>
      <c r="Y8" s="30">
        <v>0</v>
      </c>
      <c r="Z8" s="2">
        <f t="shared" si="0"/>
        <v>9</v>
      </c>
    </row>
    <row r="9" spans="1:26" x14ac:dyDescent="0.2">
      <c r="A9" t="s">
        <v>9</v>
      </c>
      <c r="B9" s="30">
        <v>741.20999400000005</v>
      </c>
      <c r="C9" s="30">
        <v>36.009998000000003</v>
      </c>
      <c r="D9" s="30">
        <v>2215.0600370000002</v>
      </c>
      <c r="E9" s="30">
        <v>141.030002</v>
      </c>
      <c r="F9" s="30">
        <v>130.67999799999998</v>
      </c>
      <c r="G9" s="30">
        <v>359.68000800000004</v>
      </c>
      <c r="H9" s="30">
        <v>501.73000999999999</v>
      </c>
      <c r="I9" s="30">
        <v>197.190001</v>
      </c>
      <c r="J9" s="30">
        <v>179.01999499999999</v>
      </c>
      <c r="K9" s="30">
        <v>2085.7599699999992</v>
      </c>
      <c r="L9" s="30">
        <v>869.92997200000002</v>
      </c>
      <c r="M9" s="30">
        <v>4822.1700980000023</v>
      </c>
      <c r="N9" s="30">
        <v>112.79000100000002</v>
      </c>
      <c r="O9" s="30">
        <v>0</v>
      </c>
      <c r="P9" s="30">
        <v>619.73001099999999</v>
      </c>
      <c r="Q9" s="30">
        <v>1415.5899870000001</v>
      </c>
      <c r="R9" s="30">
        <v>1602.8900150000002</v>
      </c>
      <c r="S9" s="30">
        <v>4116.6699980000003</v>
      </c>
      <c r="T9" s="30">
        <v>19.040000000000003</v>
      </c>
      <c r="U9" s="30">
        <v>2436.2300270000019</v>
      </c>
      <c r="V9" s="30">
        <v>4757.149864</v>
      </c>
      <c r="W9" s="30">
        <v>2392.1599740000001</v>
      </c>
      <c r="X9" s="30">
        <v>8659.4800799999994</v>
      </c>
      <c r="Y9" s="30">
        <v>9590.3999710000007</v>
      </c>
      <c r="Z9" s="2">
        <f t="shared" si="0"/>
        <v>48001.600011000002</v>
      </c>
    </row>
    <row r="10" spans="1:26" x14ac:dyDescent="0.2">
      <c r="A10" t="s">
        <v>10</v>
      </c>
      <c r="B10" s="30">
        <v>107</v>
      </c>
      <c r="C10" s="30">
        <v>265.60000000000002</v>
      </c>
      <c r="D10" s="30">
        <v>100</v>
      </c>
      <c r="E10" s="30">
        <v>80</v>
      </c>
      <c r="F10" s="30">
        <v>208.8</v>
      </c>
      <c r="G10" s="30">
        <v>192</v>
      </c>
      <c r="H10" s="30">
        <v>98.6</v>
      </c>
      <c r="I10" s="30">
        <v>313.3</v>
      </c>
      <c r="J10" s="30">
        <v>72</v>
      </c>
      <c r="K10" s="30">
        <v>88</v>
      </c>
      <c r="L10" s="30">
        <v>160</v>
      </c>
      <c r="M10" s="30">
        <v>176.05000100000001</v>
      </c>
      <c r="N10" s="30">
        <v>81.8</v>
      </c>
      <c r="O10" s="30">
        <v>196.90000000000003</v>
      </c>
      <c r="P10" s="30">
        <v>549.99999600000001</v>
      </c>
      <c r="Q10" s="30">
        <v>599.40000599999996</v>
      </c>
      <c r="R10" s="30">
        <v>1153.49999</v>
      </c>
      <c r="S10" s="30">
        <v>100</v>
      </c>
      <c r="T10" s="30">
        <v>95</v>
      </c>
      <c r="U10" s="30">
        <v>95</v>
      </c>
      <c r="V10" s="30">
        <v>109.30000099999998</v>
      </c>
      <c r="W10" s="30">
        <v>107</v>
      </c>
      <c r="X10" s="30">
        <v>117.89999899999999</v>
      </c>
      <c r="Y10" s="30">
        <v>0</v>
      </c>
      <c r="Z10" s="2">
        <f t="shared" si="0"/>
        <v>5067.149993</v>
      </c>
    </row>
    <row r="11" spans="1:26" x14ac:dyDescent="0.2">
      <c r="A11" t="s">
        <v>11</v>
      </c>
      <c r="B11" s="30">
        <v>5812</v>
      </c>
      <c r="C11" s="30">
        <v>22296.199952000003</v>
      </c>
      <c r="D11" s="30">
        <v>0</v>
      </c>
      <c r="E11" s="30">
        <v>0</v>
      </c>
      <c r="F11" s="30">
        <v>1900</v>
      </c>
      <c r="G11" s="30">
        <v>2343.1999510000001</v>
      </c>
      <c r="H11" s="30">
        <v>2346</v>
      </c>
      <c r="I11" s="30">
        <v>1813.1199959999999</v>
      </c>
      <c r="J11" s="30">
        <v>1456.600036</v>
      </c>
      <c r="K11" s="30">
        <v>4878</v>
      </c>
      <c r="L11" s="30">
        <v>0</v>
      </c>
      <c r="M11" s="30">
        <v>2816</v>
      </c>
      <c r="N11" s="30">
        <v>2129.299927</v>
      </c>
      <c r="O11" s="30">
        <v>0</v>
      </c>
      <c r="P11" s="30">
        <v>9457.4000240000005</v>
      </c>
      <c r="Q11" s="30">
        <v>5405</v>
      </c>
      <c r="R11" s="30">
        <v>20298.099976000001</v>
      </c>
      <c r="S11" s="30">
        <v>14764</v>
      </c>
      <c r="T11" s="30">
        <v>1235.8000489999999</v>
      </c>
      <c r="U11" s="30">
        <v>0</v>
      </c>
      <c r="V11" s="30">
        <v>8896.9699709999986</v>
      </c>
      <c r="W11" s="30">
        <v>19872</v>
      </c>
      <c r="X11" s="30">
        <v>12513</v>
      </c>
      <c r="Y11" s="30">
        <v>0</v>
      </c>
      <c r="Z11" s="2">
        <f t="shared" si="0"/>
        <v>140232.68988200001</v>
      </c>
    </row>
    <row r="12" spans="1:26" x14ac:dyDescent="0.2">
      <c r="A12" t="s">
        <v>12</v>
      </c>
      <c r="B12" s="30">
        <v>59</v>
      </c>
      <c r="C12" s="30">
        <v>0</v>
      </c>
      <c r="D12" s="30">
        <v>0</v>
      </c>
      <c r="E12" s="30">
        <v>0</v>
      </c>
      <c r="F12" s="30">
        <v>1881.599976</v>
      </c>
      <c r="G12" s="30">
        <v>440</v>
      </c>
      <c r="H12" s="30">
        <v>0</v>
      </c>
      <c r="I12" s="30">
        <v>0</v>
      </c>
      <c r="J12" s="30">
        <v>0</v>
      </c>
      <c r="K12" s="30">
        <v>1799</v>
      </c>
      <c r="L12" s="30">
        <v>0</v>
      </c>
      <c r="M12" s="30">
        <v>1405.400024</v>
      </c>
      <c r="N12" s="30">
        <v>0</v>
      </c>
      <c r="O12" s="30">
        <v>0</v>
      </c>
      <c r="P12" s="30">
        <v>1470</v>
      </c>
      <c r="Q12" s="30">
        <v>435</v>
      </c>
      <c r="R12" s="30">
        <v>3632</v>
      </c>
      <c r="S12" s="30">
        <v>1050</v>
      </c>
      <c r="T12" s="30">
        <v>3.39</v>
      </c>
      <c r="U12" s="30">
        <v>129</v>
      </c>
      <c r="V12" s="30">
        <v>1742.5000459999999</v>
      </c>
      <c r="W12" s="30">
        <v>2756</v>
      </c>
      <c r="X12" s="30">
        <v>122.099998</v>
      </c>
      <c r="Y12" s="30">
        <v>0</v>
      </c>
      <c r="Z12" s="2">
        <f t="shared" si="0"/>
        <v>16924.990044000002</v>
      </c>
    </row>
    <row r="13" spans="1:26" x14ac:dyDescent="0.2">
      <c r="A13" t="s">
        <v>13</v>
      </c>
      <c r="B13" s="30">
        <v>85</v>
      </c>
      <c r="C13" s="30">
        <v>100</v>
      </c>
      <c r="D13" s="30">
        <v>0</v>
      </c>
      <c r="E13" s="30">
        <v>410</v>
      </c>
      <c r="F13" s="30">
        <v>0</v>
      </c>
      <c r="G13" s="30">
        <v>0</v>
      </c>
      <c r="H13" s="30">
        <v>0</v>
      </c>
      <c r="I13" s="30">
        <v>0</v>
      </c>
      <c r="J13" s="30">
        <v>0</v>
      </c>
      <c r="K13" s="30">
        <v>264</v>
      </c>
      <c r="L13" s="30">
        <v>0</v>
      </c>
      <c r="M13" s="30">
        <v>0</v>
      </c>
      <c r="N13" s="30">
        <v>0</v>
      </c>
      <c r="O13" s="30">
        <v>0</v>
      </c>
      <c r="P13" s="30">
        <v>28</v>
      </c>
      <c r="Q13" s="30">
        <v>2100.3999999999996</v>
      </c>
      <c r="R13" s="30">
        <v>0</v>
      </c>
      <c r="S13" s="30">
        <v>0</v>
      </c>
      <c r="T13" s="30">
        <v>0</v>
      </c>
      <c r="U13" s="30">
        <v>0</v>
      </c>
      <c r="V13" s="30">
        <v>0</v>
      </c>
      <c r="W13" s="30">
        <v>120</v>
      </c>
      <c r="X13" s="30">
        <v>70</v>
      </c>
      <c r="Y13" s="30">
        <v>0</v>
      </c>
      <c r="Z13" s="2">
        <f t="shared" si="0"/>
        <v>3177.3999999999996</v>
      </c>
    </row>
    <row r="14" spans="1:26" x14ac:dyDescent="0.2">
      <c r="A14" t="s">
        <v>14</v>
      </c>
      <c r="B14" s="30">
        <v>146.060001</v>
      </c>
      <c r="C14" s="30">
        <v>0</v>
      </c>
      <c r="D14" s="30">
        <v>528.10000300000002</v>
      </c>
      <c r="E14" s="30">
        <v>2604.125</v>
      </c>
      <c r="F14" s="30">
        <v>2573.0200239999999</v>
      </c>
      <c r="G14" s="30">
        <v>4310.7000169999992</v>
      </c>
      <c r="H14" s="30">
        <v>4649.1499899999999</v>
      </c>
      <c r="I14" s="30">
        <v>2759.3500140000001</v>
      </c>
      <c r="J14" s="30">
        <v>87.906998999999999</v>
      </c>
      <c r="K14" s="30">
        <v>574.27599899999996</v>
      </c>
      <c r="L14" s="30">
        <v>3307.5</v>
      </c>
      <c r="M14" s="30">
        <v>0</v>
      </c>
      <c r="N14" s="30">
        <v>0</v>
      </c>
      <c r="O14" s="30">
        <v>0</v>
      </c>
      <c r="P14" s="30">
        <v>4624.9000180000012</v>
      </c>
      <c r="Q14" s="30">
        <v>2161.3000009999996</v>
      </c>
      <c r="R14" s="30">
        <v>21351.467847999989</v>
      </c>
      <c r="S14" s="30">
        <v>1097.700012</v>
      </c>
      <c r="T14" s="30">
        <v>306.24399900000003</v>
      </c>
      <c r="U14" s="30">
        <v>1357.9080049999993</v>
      </c>
      <c r="V14" s="30">
        <v>3.7</v>
      </c>
      <c r="W14" s="30">
        <v>966</v>
      </c>
      <c r="X14" s="30">
        <v>0</v>
      </c>
      <c r="Y14" s="30">
        <v>282.10000000000002</v>
      </c>
      <c r="Z14" s="2">
        <f t="shared" si="0"/>
        <v>53691.507929999978</v>
      </c>
    </row>
    <row r="15" spans="1:26" x14ac:dyDescent="0.2">
      <c r="A15" t="s">
        <v>15</v>
      </c>
      <c r="B15" s="30">
        <v>0</v>
      </c>
      <c r="C15" s="30">
        <v>0</v>
      </c>
      <c r="D15" s="30">
        <v>55.399999999999991</v>
      </c>
      <c r="E15" s="30">
        <v>0</v>
      </c>
      <c r="F15" s="30">
        <v>14</v>
      </c>
      <c r="G15" s="30">
        <v>0</v>
      </c>
      <c r="H15" s="30">
        <v>36.6</v>
      </c>
      <c r="I15" s="30">
        <v>0</v>
      </c>
      <c r="J15" s="30">
        <v>19.695999999999998</v>
      </c>
      <c r="K15" s="30">
        <v>8</v>
      </c>
      <c r="L15" s="30">
        <v>24</v>
      </c>
      <c r="M15" s="30">
        <v>0</v>
      </c>
      <c r="N15" s="30">
        <v>0</v>
      </c>
      <c r="O15" s="30">
        <v>264.90000499999996</v>
      </c>
      <c r="P15" s="30">
        <v>72.3</v>
      </c>
      <c r="Q15" s="30">
        <v>0</v>
      </c>
      <c r="R15" s="30">
        <v>94</v>
      </c>
      <c r="S15" s="30">
        <v>0</v>
      </c>
      <c r="T15" s="30">
        <v>197.52399999999983</v>
      </c>
      <c r="U15" s="30">
        <v>0</v>
      </c>
      <c r="V15" s="30">
        <v>0</v>
      </c>
      <c r="W15" s="30">
        <v>0</v>
      </c>
      <c r="X15" s="30">
        <v>0</v>
      </c>
      <c r="Y15" s="30">
        <v>308.10000600000001</v>
      </c>
      <c r="Z15" s="2">
        <f t="shared" si="0"/>
        <v>1094.5200110000001</v>
      </c>
    </row>
    <row r="16" spans="1:26" x14ac:dyDescent="0.2">
      <c r="A16" t="s">
        <v>16</v>
      </c>
      <c r="B16" s="30">
        <v>0</v>
      </c>
      <c r="C16" s="30">
        <v>0</v>
      </c>
      <c r="D16" s="30">
        <v>0</v>
      </c>
      <c r="E16" s="30">
        <v>0</v>
      </c>
      <c r="F16" s="30">
        <v>0</v>
      </c>
      <c r="G16" s="30">
        <v>0</v>
      </c>
      <c r="H16" s="30">
        <v>0</v>
      </c>
      <c r="I16" s="30">
        <v>0</v>
      </c>
      <c r="J16" s="30">
        <v>0</v>
      </c>
      <c r="K16" s="30">
        <v>0</v>
      </c>
      <c r="L16" s="30">
        <v>0</v>
      </c>
      <c r="M16" s="30">
        <v>0</v>
      </c>
      <c r="N16" s="30">
        <v>0</v>
      </c>
      <c r="O16" s="30">
        <v>32</v>
      </c>
      <c r="P16" s="30">
        <v>0</v>
      </c>
      <c r="Q16" s="30">
        <v>0</v>
      </c>
      <c r="R16" s="30">
        <v>0</v>
      </c>
      <c r="S16" s="30">
        <v>0</v>
      </c>
      <c r="T16" s="30">
        <v>0</v>
      </c>
      <c r="U16" s="30">
        <v>0</v>
      </c>
      <c r="V16" s="30">
        <v>0</v>
      </c>
      <c r="W16" s="30">
        <v>0</v>
      </c>
      <c r="X16" s="30">
        <v>3249</v>
      </c>
      <c r="Y16" s="30">
        <v>0</v>
      </c>
      <c r="Z16" s="2">
        <f t="shared" si="0"/>
        <v>3281</v>
      </c>
    </row>
    <row r="17" spans="1:26" x14ac:dyDescent="0.2">
      <c r="A17" t="s">
        <v>17</v>
      </c>
      <c r="B17" s="30">
        <v>3125</v>
      </c>
      <c r="C17" s="30">
        <v>0</v>
      </c>
      <c r="D17" s="30">
        <v>1.5</v>
      </c>
      <c r="E17" s="30">
        <v>0</v>
      </c>
      <c r="F17" s="30">
        <v>0</v>
      </c>
      <c r="G17" s="30">
        <v>6.1</v>
      </c>
      <c r="H17" s="30">
        <v>125.099999</v>
      </c>
      <c r="I17" s="30">
        <v>8.4</v>
      </c>
      <c r="J17" s="30">
        <v>289.90100200000006</v>
      </c>
      <c r="K17" s="30">
        <v>670.54999800000007</v>
      </c>
      <c r="L17" s="30">
        <v>0</v>
      </c>
      <c r="M17" s="30">
        <v>0</v>
      </c>
      <c r="N17" s="30">
        <v>0</v>
      </c>
      <c r="O17" s="30">
        <v>1253.400032</v>
      </c>
      <c r="P17" s="30">
        <v>55</v>
      </c>
      <c r="Q17" s="30">
        <v>91.399999000000008</v>
      </c>
      <c r="R17" s="30">
        <v>177</v>
      </c>
      <c r="S17" s="30">
        <v>20</v>
      </c>
      <c r="T17" s="30">
        <v>1444.6630040000007</v>
      </c>
      <c r="U17" s="30">
        <v>5999.4189469999974</v>
      </c>
      <c r="V17" s="30">
        <v>0</v>
      </c>
      <c r="W17" s="30">
        <v>0</v>
      </c>
      <c r="X17" s="30">
        <v>443</v>
      </c>
      <c r="Y17" s="30">
        <v>19</v>
      </c>
      <c r="Z17" s="2">
        <f t="shared" si="0"/>
        <v>13729.432980999998</v>
      </c>
    </row>
    <row r="18" spans="1:26" x14ac:dyDescent="0.2">
      <c r="A18" t="s">
        <v>18</v>
      </c>
      <c r="B18" s="30">
        <v>185</v>
      </c>
      <c r="C18" s="30">
        <v>0</v>
      </c>
      <c r="D18" s="30">
        <v>0</v>
      </c>
      <c r="E18" s="30">
        <v>0</v>
      </c>
      <c r="F18" s="30">
        <v>0</v>
      </c>
      <c r="G18" s="30">
        <v>0</v>
      </c>
      <c r="H18" s="30">
        <v>134.10000199999999</v>
      </c>
      <c r="I18" s="30">
        <v>107.14999900000001</v>
      </c>
      <c r="J18" s="30">
        <v>0</v>
      </c>
      <c r="K18" s="30">
        <v>49.74</v>
      </c>
      <c r="L18" s="30">
        <v>0</v>
      </c>
      <c r="M18" s="30">
        <v>0</v>
      </c>
      <c r="N18" s="30">
        <v>0</v>
      </c>
      <c r="O18" s="30">
        <v>0</v>
      </c>
      <c r="P18" s="30">
        <v>20</v>
      </c>
      <c r="Q18" s="30">
        <v>24.4</v>
      </c>
      <c r="R18" s="30">
        <v>180</v>
      </c>
      <c r="S18" s="30">
        <v>33</v>
      </c>
      <c r="T18" s="30">
        <v>0</v>
      </c>
      <c r="U18" s="30">
        <v>160</v>
      </c>
      <c r="V18" s="30">
        <v>25.2</v>
      </c>
      <c r="W18" s="30">
        <v>55</v>
      </c>
      <c r="X18" s="30">
        <v>325.40000400000008</v>
      </c>
      <c r="Y18" s="30">
        <v>0</v>
      </c>
      <c r="Z18" s="2">
        <f t="shared" si="0"/>
        <v>1298.9900050000001</v>
      </c>
    </row>
    <row r="19" spans="1:26" x14ac:dyDescent="0.2">
      <c r="A19" t="s">
        <v>19</v>
      </c>
      <c r="B19" s="30">
        <v>262.3</v>
      </c>
      <c r="C19" s="30">
        <v>0</v>
      </c>
      <c r="D19" s="30">
        <v>9205.2000000000007</v>
      </c>
      <c r="E19" s="30">
        <v>11063.5</v>
      </c>
      <c r="F19" s="30">
        <v>10245.5</v>
      </c>
      <c r="G19" s="30">
        <v>11055.5</v>
      </c>
      <c r="H19" s="30">
        <v>78544.399999999994</v>
      </c>
      <c r="I19" s="30">
        <v>3593.4999999999995</v>
      </c>
      <c r="J19" s="30">
        <v>15837.61</v>
      </c>
      <c r="K19" s="30">
        <v>5575.6</v>
      </c>
      <c r="L19" s="30">
        <v>0</v>
      </c>
      <c r="M19" s="30">
        <v>7447.7</v>
      </c>
      <c r="N19" s="30">
        <v>292</v>
      </c>
      <c r="O19" s="30">
        <v>0</v>
      </c>
      <c r="P19" s="30">
        <v>1150</v>
      </c>
      <c r="Q19" s="30">
        <v>2372.3000000000006</v>
      </c>
      <c r="R19" s="30">
        <v>17127.399999999998</v>
      </c>
      <c r="S19" s="30">
        <v>0</v>
      </c>
      <c r="T19" s="30">
        <v>42720.9</v>
      </c>
      <c r="U19" s="30">
        <v>43110.100000000028</v>
      </c>
      <c r="V19" s="30">
        <v>27</v>
      </c>
      <c r="W19" s="30">
        <v>3500</v>
      </c>
      <c r="X19" s="30">
        <v>7172.2999999999984</v>
      </c>
      <c r="Y19" s="30">
        <v>572.59999999999991</v>
      </c>
      <c r="Z19" s="2">
        <f t="shared" si="0"/>
        <v>270875.40999999997</v>
      </c>
    </row>
    <row r="20" spans="1:26" x14ac:dyDescent="0.2">
      <c r="A20" t="s">
        <v>20</v>
      </c>
      <c r="B20" s="30">
        <v>0</v>
      </c>
      <c r="C20" s="30">
        <v>83</v>
      </c>
      <c r="D20" s="30">
        <v>0</v>
      </c>
      <c r="E20" s="30">
        <v>1047</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2">
        <f t="shared" si="0"/>
        <v>1130</v>
      </c>
    </row>
    <row r="21" spans="1:26" x14ac:dyDescent="0.2">
      <c r="A21" t="s">
        <v>21</v>
      </c>
      <c r="B21" s="30">
        <v>7094.7467280000001</v>
      </c>
      <c r="C21" s="30">
        <v>16717.026864999996</v>
      </c>
      <c r="D21" s="30">
        <v>989.20885199999998</v>
      </c>
      <c r="E21" s="30">
        <v>3932.7791609999995</v>
      </c>
      <c r="F21" s="30">
        <v>4035.6442700000002</v>
      </c>
      <c r="G21" s="30">
        <v>4596.4483069999997</v>
      </c>
      <c r="H21" s="30">
        <v>5985.0557690000005</v>
      </c>
      <c r="I21" s="30">
        <v>1801.8776690000002</v>
      </c>
      <c r="J21" s="30">
        <v>1753.9451449999999</v>
      </c>
      <c r="K21" s="30">
        <v>6284.9732530000001</v>
      </c>
      <c r="L21" s="30">
        <v>2458.7943209999999</v>
      </c>
      <c r="M21" s="30">
        <v>2137.919179</v>
      </c>
      <c r="N21" s="30">
        <v>826.03182900000002</v>
      </c>
      <c r="O21" s="30">
        <v>3273.3913679999996</v>
      </c>
      <c r="P21" s="30">
        <v>5853.2686370000001</v>
      </c>
      <c r="Q21" s="30">
        <v>7324.5328669999999</v>
      </c>
      <c r="R21" s="30">
        <v>18790.012587000001</v>
      </c>
      <c r="S21" s="30">
        <v>15597.695296</v>
      </c>
      <c r="T21" s="30">
        <v>3806.497445</v>
      </c>
      <c r="U21" s="30">
        <v>7683.0428780000011</v>
      </c>
      <c r="V21" s="30">
        <v>10486.720229</v>
      </c>
      <c r="W21" s="30">
        <v>15118.937964000001</v>
      </c>
      <c r="X21" s="30">
        <v>4413.9118589999998</v>
      </c>
      <c r="Y21" s="30">
        <v>1487.2528119999999</v>
      </c>
      <c r="Z21" s="2">
        <f t="shared" si="0"/>
        <v>152449.71529000002</v>
      </c>
    </row>
    <row r="22" spans="1:26" x14ac:dyDescent="0.2">
      <c r="A22" t="s">
        <v>22</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2">
        <f t="shared" si="0"/>
        <v>0</v>
      </c>
    </row>
    <row r="23" spans="1:26" x14ac:dyDescent="0.2">
      <c r="A23" t="s">
        <v>23</v>
      </c>
      <c r="B23" s="30">
        <v>0</v>
      </c>
      <c r="C23" s="30">
        <v>0</v>
      </c>
      <c r="D23" s="30">
        <v>0</v>
      </c>
      <c r="E23" s="30">
        <v>0</v>
      </c>
      <c r="F23" s="30">
        <v>0</v>
      </c>
      <c r="G23" s="30">
        <v>0</v>
      </c>
      <c r="H23" s="30">
        <v>0</v>
      </c>
      <c r="I23" s="30">
        <v>0</v>
      </c>
      <c r="J23" s="30">
        <v>0</v>
      </c>
      <c r="K23" s="30">
        <v>468</v>
      </c>
      <c r="L23" s="30">
        <v>0</v>
      </c>
      <c r="M23" s="30">
        <v>0</v>
      </c>
      <c r="N23" s="30">
        <v>0</v>
      </c>
      <c r="O23" s="30">
        <v>0</v>
      </c>
      <c r="P23" s="30">
        <v>1099.5</v>
      </c>
      <c r="Q23" s="30">
        <v>0</v>
      </c>
      <c r="R23" s="30">
        <v>0</v>
      </c>
      <c r="S23" s="30">
        <v>0</v>
      </c>
      <c r="T23" s="30">
        <v>0</v>
      </c>
      <c r="U23" s="30">
        <v>0</v>
      </c>
      <c r="V23" s="30">
        <v>0</v>
      </c>
      <c r="W23" s="30">
        <v>1</v>
      </c>
      <c r="X23" s="30">
        <v>0</v>
      </c>
      <c r="Y23" s="30">
        <v>0</v>
      </c>
      <c r="Z23" s="2">
        <f t="shared" si="0"/>
        <v>1568.5</v>
      </c>
    </row>
    <row r="24" spans="1:26" x14ac:dyDescent="0.2">
      <c r="A24" t="s">
        <v>24</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2">
        <f t="shared" si="0"/>
        <v>0</v>
      </c>
    </row>
    <row r="25" spans="1:26" x14ac:dyDescent="0.2">
      <c r="A25" t="s">
        <v>25</v>
      </c>
      <c r="B25" s="30">
        <v>0</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2">
        <f t="shared" si="0"/>
        <v>0</v>
      </c>
    </row>
    <row r="26" spans="1:26" x14ac:dyDescent="0.2">
      <c r="A26" t="s">
        <v>26</v>
      </c>
      <c r="B26" s="2">
        <f t="shared" ref="B26:Z26" si="1">SUM(B3:B25)</f>
        <v>39622.716717000003</v>
      </c>
      <c r="C26" s="2">
        <f t="shared" si="1"/>
        <v>69553.836811999994</v>
      </c>
      <c r="D26" s="2">
        <f t="shared" si="1"/>
        <v>13488.968892000001</v>
      </c>
      <c r="E26" s="2">
        <f t="shared" si="1"/>
        <v>28925.634159999998</v>
      </c>
      <c r="F26" s="2">
        <f t="shared" si="1"/>
        <v>30625.504277999997</v>
      </c>
      <c r="G26" s="2">
        <f t="shared" si="1"/>
        <v>31703.828294999999</v>
      </c>
      <c r="H26" s="2">
        <f t="shared" si="1"/>
        <v>102831.22576999999</v>
      </c>
      <c r="I26" s="2">
        <f t="shared" si="1"/>
        <v>17618.117689999999</v>
      </c>
      <c r="J26" s="2">
        <f t="shared" si="1"/>
        <v>22350.422222000001</v>
      </c>
      <c r="K26" s="2">
        <f t="shared" si="1"/>
        <v>30357.830263</v>
      </c>
      <c r="L26" s="2">
        <f t="shared" si="1"/>
        <v>13146.224292999999</v>
      </c>
      <c r="M26" s="2">
        <f t="shared" si="1"/>
        <v>19691.170299000001</v>
      </c>
      <c r="N26" s="2">
        <f t="shared" si="1"/>
        <v>4462.6217589999997</v>
      </c>
      <c r="O26" s="2">
        <f t="shared" si="1"/>
        <v>12952.381385999997</v>
      </c>
      <c r="P26" s="2">
        <f t="shared" si="1"/>
        <v>38165.598790000004</v>
      </c>
      <c r="Q26" s="2">
        <f t="shared" si="1"/>
        <v>29084.022858000004</v>
      </c>
      <c r="R26" s="2">
        <f t="shared" si="1"/>
        <v>121474.97046699998</v>
      </c>
      <c r="S26" s="2">
        <f t="shared" si="1"/>
        <v>64312.465270000001</v>
      </c>
      <c r="T26" s="2">
        <f t="shared" si="1"/>
        <v>58882.994487000004</v>
      </c>
      <c r="U26" s="2">
        <f t="shared" si="1"/>
        <v>73328.59676200003</v>
      </c>
      <c r="V26" s="2">
        <f t="shared" si="1"/>
        <v>39022.140112000001</v>
      </c>
      <c r="W26" s="2">
        <f t="shared" si="1"/>
        <v>60827.297950000007</v>
      </c>
      <c r="X26" s="2">
        <f t="shared" si="1"/>
        <v>39130.091955999997</v>
      </c>
      <c r="Y26" s="2">
        <f t="shared" si="1"/>
        <v>13526.052789000003</v>
      </c>
      <c r="Z26" s="2">
        <f t="shared" si="1"/>
        <v>975084.71427699993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1">
        <v>0</v>
      </c>
      <c r="C30" s="31">
        <v>92.694984000000005</v>
      </c>
      <c r="D30" s="31">
        <v>0</v>
      </c>
      <c r="E30" s="31">
        <v>0</v>
      </c>
      <c r="F30" s="31">
        <v>1484.434851</v>
      </c>
      <c r="G30" s="31">
        <v>0</v>
      </c>
      <c r="H30" s="31">
        <v>1298.7641779999999</v>
      </c>
      <c r="I30" s="31">
        <v>0</v>
      </c>
      <c r="J30" s="31">
        <v>0</v>
      </c>
      <c r="K30" s="31">
        <v>4828.0682630000001</v>
      </c>
      <c r="L30" s="31">
        <v>0</v>
      </c>
      <c r="M30" s="31">
        <v>0</v>
      </c>
      <c r="N30" s="31">
        <v>0</v>
      </c>
      <c r="O30" s="31">
        <v>0</v>
      </c>
      <c r="P30" s="31">
        <v>420.13835499999999</v>
      </c>
      <c r="Q30" s="31">
        <v>602.90018699999996</v>
      </c>
      <c r="R30" s="31">
        <v>2686.8000890000003</v>
      </c>
      <c r="S30" s="31">
        <v>2412.3514210000003</v>
      </c>
      <c r="T30" s="31">
        <v>0</v>
      </c>
      <c r="U30" s="31">
        <v>0</v>
      </c>
      <c r="V30" s="31">
        <v>166.78590600000001</v>
      </c>
      <c r="W30" s="31">
        <v>3645.0476870000002</v>
      </c>
      <c r="X30" s="31">
        <v>30.230689999999999</v>
      </c>
      <c r="Y30" s="31">
        <v>0</v>
      </c>
      <c r="Z30" s="2">
        <f t="shared" ref="Z30:Z52" si="2">SUM(B30:Y30)</f>
        <v>17668.216611</v>
      </c>
    </row>
    <row r="31" spans="1:26" x14ac:dyDescent="0.2">
      <c r="A31" t="s">
        <v>4</v>
      </c>
      <c r="B31" s="31">
        <v>31892.51273799999</v>
      </c>
      <c r="C31" s="31">
        <v>69153.247776000004</v>
      </c>
      <c r="D31" s="31">
        <v>5.614808</v>
      </c>
      <c r="E31" s="31">
        <v>15419.129399000001</v>
      </c>
      <c r="F31" s="31">
        <v>40113.325660000002</v>
      </c>
      <c r="G31" s="31">
        <v>3370.5989250000002</v>
      </c>
      <c r="H31" s="31">
        <v>10588.933745999999</v>
      </c>
      <c r="I31" s="31">
        <v>20623.024062999997</v>
      </c>
      <c r="J31" s="31">
        <v>724.02581200000009</v>
      </c>
      <c r="K31" s="31">
        <v>8505.9504309999993</v>
      </c>
      <c r="L31" s="31">
        <v>39343.426749999999</v>
      </c>
      <c r="M31" s="31">
        <v>3088.9493379999994</v>
      </c>
      <c r="N31" s="31">
        <v>3075.0145629999997</v>
      </c>
      <c r="O31" s="31">
        <v>14656.118714</v>
      </c>
      <c r="P31" s="31">
        <v>35865.453063000001</v>
      </c>
      <c r="Q31" s="31">
        <v>21348.713937</v>
      </c>
      <c r="R31" s="31">
        <v>157070.18060400005</v>
      </c>
      <c r="S31" s="31">
        <v>112917.15115899999</v>
      </c>
      <c r="T31" s="31">
        <v>3117.3220390000001</v>
      </c>
      <c r="U31" s="31">
        <v>12831.191054000003</v>
      </c>
      <c r="V31" s="31">
        <v>50491.457563000004</v>
      </c>
      <c r="W31" s="31">
        <v>62635.652624000017</v>
      </c>
      <c r="X31" s="31">
        <v>64.232641999999998</v>
      </c>
      <c r="Y31" s="31">
        <v>1957.4849490000001</v>
      </c>
      <c r="Z31" s="2">
        <f t="shared" si="2"/>
        <v>718858.71235699998</v>
      </c>
    </row>
    <row r="32" spans="1:26" x14ac:dyDescent="0.2">
      <c r="A32" t="s">
        <v>5</v>
      </c>
      <c r="B32" s="31">
        <v>0</v>
      </c>
      <c r="C32" s="31">
        <v>0</v>
      </c>
      <c r="D32" s="31">
        <v>0</v>
      </c>
      <c r="E32" s="31">
        <v>0</v>
      </c>
      <c r="F32" s="31">
        <v>0</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2">
        <f t="shared" si="2"/>
        <v>0</v>
      </c>
    </row>
    <row r="33" spans="1:26" x14ac:dyDescent="0.2">
      <c r="A33" t="s">
        <v>6</v>
      </c>
      <c r="B33" s="31">
        <v>0</v>
      </c>
      <c r="C33" s="31">
        <v>1300.1307889999998</v>
      </c>
      <c r="D33" s="31">
        <v>499.28276599999998</v>
      </c>
      <c r="E33" s="31">
        <v>0</v>
      </c>
      <c r="F33" s="31">
        <v>8.0479279999999989</v>
      </c>
      <c r="G33" s="31">
        <v>18.087520999999999</v>
      </c>
      <c r="H33" s="31">
        <v>437.29595899999993</v>
      </c>
      <c r="I33" s="31">
        <v>0</v>
      </c>
      <c r="J33" s="31">
        <v>797.15670399999999</v>
      </c>
      <c r="K33" s="31">
        <v>1121.7540229999997</v>
      </c>
      <c r="L33" s="31">
        <v>0</v>
      </c>
      <c r="M33" s="31">
        <v>1.756097</v>
      </c>
      <c r="N33" s="31">
        <v>9.0995430000000006</v>
      </c>
      <c r="O33" s="31">
        <v>779.14050100000009</v>
      </c>
      <c r="P33" s="31">
        <v>338.91897800000004</v>
      </c>
      <c r="Q33" s="31">
        <v>528.12090399999988</v>
      </c>
      <c r="R33" s="31">
        <v>727.03947900000003</v>
      </c>
      <c r="S33" s="31">
        <v>0</v>
      </c>
      <c r="T33" s="31">
        <v>2405.2700219999992</v>
      </c>
      <c r="U33" s="31">
        <v>1594.7394409999997</v>
      </c>
      <c r="V33" s="31">
        <v>520.83416700000009</v>
      </c>
      <c r="W33" s="31">
        <v>575.76416299999994</v>
      </c>
      <c r="X33" s="31">
        <v>3.9613119999999999</v>
      </c>
      <c r="Y33" s="31">
        <v>1505.5728750000001</v>
      </c>
      <c r="Z33" s="2">
        <f t="shared" si="2"/>
        <v>13171.973171999998</v>
      </c>
    </row>
    <row r="34" spans="1:26" x14ac:dyDescent="0.2">
      <c r="A34" t="s">
        <v>7</v>
      </c>
      <c r="B34" s="31">
        <v>370.86656199999999</v>
      </c>
      <c r="C34" s="31">
        <v>0</v>
      </c>
      <c r="D34" s="31">
        <v>0</v>
      </c>
      <c r="E34" s="31">
        <v>166.75760199999999</v>
      </c>
      <c r="F34" s="31">
        <v>124.296211</v>
      </c>
      <c r="G34" s="31">
        <v>1281.6938009999999</v>
      </c>
      <c r="H34" s="31">
        <v>4253.7900030000001</v>
      </c>
      <c r="I34" s="31">
        <v>403.40634399999999</v>
      </c>
      <c r="J34" s="31">
        <v>3450.8042989999999</v>
      </c>
      <c r="K34" s="31">
        <v>0</v>
      </c>
      <c r="L34" s="31">
        <v>859.56987500000002</v>
      </c>
      <c r="M34" s="31">
        <v>0</v>
      </c>
      <c r="N34" s="31">
        <v>0</v>
      </c>
      <c r="O34" s="31">
        <v>0</v>
      </c>
      <c r="P34" s="31">
        <v>10.146549</v>
      </c>
      <c r="Q34" s="31">
        <v>560.08852499999989</v>
      </c>
      <c r="R34" s="31">
        <v>16946.936865999996</v>
      </c>
      <c r="S34" s="31">
        <v>3424.81925</v>
      </c>
      <c r="T34" s="31">
        <v>6123.4207580000002</v>
      </c>
      <c r="U34" s="31">
        <v>1939.8726900000001</v>
      </c>
      <c r="V34" s="31">
        <v>26.715109000000002</v>
      </c>
      <c r="W34" s="31">
        <v>688.66537500000004</v>
      </c>
      <c r="X34" s="31">
        <v>0</v>
      </c>
      <c r="Y34" s="31">
        <v>189.58828099999999</v>
      </c>
      <c r="Z34" s="2">
        <f t="shared" si="2"/>
        <v>40821.438099999992</v>
      </c>
    </row>
    <row r="35" spans="1:26" x14ac:dyDescent="0.2">
      <c r="A35" t="s">
        <v>8</v>
      </c>
      <c r="B35" s="31">
        <v>0</v>
      </c>
      <c r="C35" s="31">
        <v>0</v>
      </c>
      <c r="D35" s="31">
        <v>0</v>
      </c>
      <c r="E35" s="31">
        <v>0</v>
      </c>
      <c r="F35" s="31">
        <v>0</v>
      </c>
      <c r="G35" s="31">
        <v>0</v>
      </c>
      <c r="H35" s="31">
        <v>0</v>
      </c>
      <c r="I35" s="31">
        <v>0</v>
      </c>
      <c r="J35" s="31">
        <v>0</v>
      </c>
      <c r="K35" s="31">
        <v>0</v>
      </c>
      <c r="L35" s="31">
        <v>0</v>
      </c>
      <c r="M35" s="31">
        <v>0</v>
      </c>
      <c r="N35" s="31">
        <v>0</v>
      </c>
      <c r="O35" s="31">
        <v>0</v>
      </c>
      <c r="P35" s="31">
        <v>72.532875000000004</v>
      </c>
      <c r="Q35" s="31">
        <v>0</v>
      </c>
      <c r="R35" s="31">
        <v>0</v>
      </c>
      <c r="S35" s="31">
        <v>0</v>
      </c>
      <c r="T35" s="31">
        <v>0</v>
      </c>
      <c r="U35" s="31">
        <v>0</v>
      </c>
      <c r="V35" s="31">
        <v>0</v>
      </c>
      <c r="W35" s="31">
        <v>0</v>
      </c>
      <c r="X35" s="31">
        <v>0</v>
      </c>
      <c r="Y35" s="31">
        <v>0</v>
      </c>
      <c r="Z35" s="2">
        <f t="shared" si="2"/>
        <v>72.532875000000004</v>
      </c>
    </row>
    <row r="36" spans="1:26" x14ac:dyDescent="0.2">
      <c r="A36" t="s">
        <v>9</v>
      </c>
      <c r="B36" s="31">
        <v>2035.2445520000001</v>
      </c>
      <c r="C36" s="31">
        <v>67.496686999999994</v>
      </c>
      <c r="D36" s="31">
        <v>9154.3447489999999</v>
      </c>
      <c r="E36" s="31">
        <v>582.77009399999997</v>
      </c>
      <c r="F36" s="31">
        <v>108.876051</v>
      </c>
      <c r="G36" s="31">
        <v>1289.6759999999999</v>
      </c>
      <c r="H36" s="31">
        <v>418.03808100000003</v>
      </c>
      <c r="I36" s="31">
        <v>1294.2653459999999</v>
      </c>
      <c r="J36" s="31">
        <v>460.61031300000002</v>
      </c>
      <c r="K36" s="31">
        <v>5709.282693000001</v>
      </c>
      <c r="L36" s="31">
        <v>3397.6200629999994</v>
      </c>
      <c r="M36" s="31">
        <v>26880.428077000011</v>
      </c>
      <c r="N36" s="31">
        <v>479.98217900000003</v>
      </c>
      <c r="O36" s="31">
        <v>0</v>
      </c>
      <c r="P36" s="31">
        <v>1967.3067900000001</v>
      </c>
      <c r="Q36" s="31">
        <v>4845.4955739999996</v>
      </c>
      <c r="R36" s="31">
        <v>5764.667985</v>
      </c>
      <c r="S36" s="31">
        <v>13528.567585000001</v>
      </c>
      <c r="T36" s="31">
        <v>82.167816999999999</v>
      </c>
      <c r="U36" s="31">
        <v>10324.549102000001</v>
      </c>
      <c r="V36" s="31">
        <v>18581.145688000001</v>
      </c>
      <c r="W36" s="31">
        <v>8141.0567499999997</v>
      </c>
      <c r="X36" s="31">
        <v>37198.920978999995</v>
      </c>
      <c r="Y36" s="31">
        <v>60116.345655999998</v>
      </c>
      <c r="Z36" s="2">
        <f t="shared" si="2"/>
        <v>212428.85881100001</v>
      </c>
    </row>
    <row r="37" spans="1:26" x14ac:dyDescent="0.2">
      <c r="A37" t="s">
        <v>10</v>
      </c>
      <c r="B37" s="31">
        <v>842.67399999999998</v>
      </c>
      <c r="C37" s="31">
        <v>1942.9185629999999</v>
      </c>
      <c r="D37" s="31">
        <v>614.79356299999995</v>
      </c>
      <c r="E37" s="31">
        <v>631.52237500000001</v>
      </c>
      <c r="F37" s="31">
        <v>1615.6451420000001</v>
      </c>
      <c r="G37" s="31">
        <v>1517.991751</v>
      </c>
      <c r="H37" s="31">
        <v>520.12177499999996</v>
      </c>
      <c r="I37" s="31">
        <v>2419.4165260000004</v>
      </c>
      <c r="J37" s="31">
        <v>376.93650000000002</v>
      </c>
      <c r="K37" s="31">
        <v>675.03057799999999</v>
      </c>
      <c r="L37" s="31">
        <v>1265.1275620000001</v>
      </c>
      <c r="M37" s="31">
        <v>1289.209865</v>
      </c>
      <c r="N37" s="31">
        <v>640.11754600000006</v>
      </c>
      <c r="O37" s="31">
        <v>1549.9897399999998</v>
      </c>
      <c r="P37" s="31">
        <v>4336.7808159999995</v>
      </c>
      <c r="Q37" s="31">
        <v>4737.2669560000004</v>
      </c>
      <c r="R37" s="31">
        <v>9121.5846859999983</v>
      </c>
      <c r="S37" s="31">
        <v>790.70256300000005</v>
      </c>
      <c r="T37" s="31">
        <v>546.88143700000001</v>
      </c>
      <c r="U37" s="31">
        <v>751.07656299999996</v>
      </c>
      <c r="V37" s="31">
        <v>864.56465700000012</v>
      </c>
      <c r="W37" s="31">
        <v>846.05293699999993</v>
      </c>
      <c r="X37" s="31">
        <v>358.01144599999998</v>
      </c>
      <c r="Y37" s="31">
        <v>0</v>
      </c>
      <c r="Z37" s="2">
        <f t="shared" si="2"/>
        <v>38254.417546999997</v>
      </c>
    </row>
    <row r="38" spans="1:26" x14ac:dyDescent="0.2">
      <c r="A38" t="s">
        <v>11</v>
      </c>
      <c r="B38" s="31">
        <v>45382.281749999995</v>
      </c>
      <c r="C38" s="31">
        <v>173370.98950000003</v>
      </c>
      <c r="D38" s="31">
        <v>0</v>
      </c>
      <c r="E38" s="31">
        <v>0</v>
      </c>
      <c r="F38" s="31">
        <v>14845.1345</v>
      </c>
      <c r="G38" s="31">
        <v>17433.078999999998</v>
      </c>
      <c r="H38" s="31">
        <v>17798.663499999999</v>
      </c>
      <c r="I38" s="31">
        <v>14166.0425</v>
      </c>
      <c r="J38" s="31">
        <v>11045.406500000001</v>
      </c>
      <c r="K38" s="31">
        <v>38017.637000000002</v>
      </c>
      <c r="L38" s="31">
        <v>0</v>
      </c>
      <c r="M38" s="31">
        <v>22002.865999999998</v>
      </c>
      <c r="N38" s="31">
        <v>16629.304</v>
      </c>
      <c r="O38" s="31">
        <v>0</v>
      </c>
      <c r="P38" s="31">
        <v>73786.009999999995</v>
      </c>
      <c r="Q38" s="31">
        <v>42073.099499999997</v>
      </c>
      <c r="R38" s="31">
        <v>158521.01525</v>
      </c>
      <c r="S38" s="31">
        <v>115281.31200000002</v>
      </c>
      <c r="T38" s="31">
        <v>9374.4410000000007</v>
      </c>
      <c r="U38" s="31">
        <v>0</v>
      </c>
      <c r="V38" s="31">
        <v>69501.886499999993</v>
      </c>
      <c r="W38" s="31">
        <v>155327.44200000004</v>
      </c>
      <c r="X38" s="31">
        <v>96939.754749999993</v>
      </c>
      <c r="Y38" s="31">
        <v>0</v>
      </c>
      <c r="Z38" s="2">
        <f t="shared" si="2"/>
        <v>1091496.36525</v>
      </c>
    </row>
    <row r="39" spans="1:26" x14ac:dyDescent="0.2">
      <c r="A39" t="s">
        <v>12</v>
      </c>
      <c r="B39" s="31">
        <v>53.596125000000001</v>
      </c>
      <c r="C39" s="31">
        <v>0</v>
      </c>
      <c r="D39" s="31">
        <v>0</v>
      </c>
      <c r="E39" s="31">
        <v>0</v>
      </c>
      <c r="F39" s="31">
        <v>967.26374999999996</v>
      </c>
      <c r="G39" s="31">
        <v>401.58637499999998</v>
      </c>
      <c r="H39" s="31">
        <v>0</v>
      </c>
      <c r="I39" s="31">
        <v>0</v>
      </c>
      <c r="J39" s="31">
        <v>0</v>
      </c>
      <c r="K39" s="31">
        <v>2033.218664</v>
      </c>
      <c r="L39" s="31">
        <v>0</v>
      </c>
      <c r="M39" s="31">
        <v>1661.079375</v>
      </c>
      <c r="N39" s="31">
        <v>0</v>
      </c>
      <c r="O39" s="31">
        <v>0</v>
      </c>
      <c r="P39" s="31">
        <v>1518.163875</v>
      </c>
      <c r="Q39" s="31">
        <v>472.67693800000001</v>
      </c>
      <c r="R39" s="31">
        <v>4227.9121249999998</v>
      </c>
      <c r="S39" s="31">
        <v>1163.83</v>
      </c>
      <c r="T39" s="31">
        <v>3.1141239999999999</v>
      </c>
      <c r="U39" s="31">
        <v>133.41021900000001</v>
      </c>
      <c r="V39" s="31">
        <v>905.32205499999998</v>
      </c>
      <c r="W39" s="31">
        <v>4022.6268120000004</v>
      </c>
      <c r="X39" s="31">
        <v>106.22382</v>
      </c>
      <c r="Y39" s="31">
        <v>0</v>
      </c>
      <c r="Z39" s="2">
        <f t="shared" si="2"/>
        <v>17670.024256999997</v>
      </c>
    </row>
    <row r="40" spans="1:26" x14ac:dyDescent="0.2">
      <c r="A40" t="s">
        <v>13</v>
      </c>
      <c r="B40" s="31">
        <v>164.056422</v>
      </c>
      <c r="C40" s="31">
        <v>200.65600000000001</v>
      </c>
      <c r="D40" s="31">
        <v>0</v>
      </c>
      <c r="E40" s="31">
        <v>681.46099200000003</v>
      </c>
      <c r="F40" s="31">
        <v>0</v>
      </c>
      <c r="G40" s="31">
        <v>0</v>
      </c>
      <c r="H40" s="31">
        <v>0</v>
      </c>
      <c r="I40" s="31">
        <v>0</v>
      </c>
      <c r="J40" s="31">
        <v>0</v>
      </c>
      <c r="K40" s="31">
        <v>461.23865599999999</v>
      </c>
      <c r="L40" s="31">
        <v>0</v>
      </c>
      <c r="M40" s="31">
        <v>0</v>
      </c>
      <c r="N40" s="31">
        <v>0</v>
      </c>
      <c r="O40" s="31">
        <v>0</v>
      </c>
      <c r="P40" s="31">
        <v>49.153174</v>
      </c>
      <c r="Q40" s="31">
        <v>3673.3071439999999</v>
      </c>
      <c r="R40" s="31">
        <v>0</v>
      </c>
      <c r="S40" s="31">
        <v>0</v>
      </c>
      <c r="T40" s="31">
        <v>0</v>
      </c>
      <c r="U40" s="31">
        <v>0</v>
      </c>
      <c r="V40" s="31">
        <v>0</v>
      </c>
      <c r="W40" s="31">
        <v>231.656722</v>
      </c>
      <c r="X40" s="31">
        <v>81.194874999999996</v>
      </c>
      <c r="Y40" s="31">
        <v>0</v>
      </c>
      <c r="Z40" s="2">
        <f t="shared" si="2"/>
        <v>5542.7239849999996</v>
      </c>
    </row>
    <row r="41" spans="1:26" x14ac:dyDescent="0.2">
      <c r="A41" t="s">
        <v>14</v>
      </c>
      <c r="B41" s="31">
        <v>140.683211</v>
      </c>
      <c r="C41" s="31">
        <v>0</v>
      </c>
      <c r="D41" s="31">
        <v>707.39795400000003</v>
      </c>
      <c r="E41" s="31">
        <v>1625.7052290000004</v>
      </c>
      <c r="F41" s="31">
        <v>229.63620499999996</v>
      </c>
      <c r="G41" s="31">
        <v>5934.5985209999972</v>
      </c>
      <c r="H41" s="31">
        <v>3055.8160190000008</v>
      </c>
      <c r="I41" s="31">
        <v>523.07290000000012</v>
      </c>
      <c r="J41" s="31">
        <v>77.076249000000004</v>
      </c>
      <c r="K41" s="31">
        <v>126.283494</v>
      </c>
      <c r="L41" s="31">
        <v>1457.834699</v>
      </c>
      <c r="M41" s="31">
        <v>0</v>
      </c>
      <c r="N41" s="31">
        <v>0</v>
      </c>
      <c r="O41" s="31">
        <v>0</v>
      </c>
      <c r="P41" s="31">
        <v>616.38712899999985</v>
      </c>
      <c r="Q41" s="31">
        <v>801.19074599999999</v>
      </c>
      <c r="R41" s="31">
        <v>10728.231511999993</v>
      </c>
      <c r="S41" s="31">
        <v>890.04036499999995</v>
      </c>
      <c r="T41" s="31">
        <v>318.56921099999994</v>
      </c>
      <c r="U41" s="31">
        <v>1011.7164329999998</v>
      </c>
      <c r="V41" s="31">
        <v>1.3874979999999999</v>
      </c>
      <c r="W41" s="31">
        <v>760.73265700000002</v>
      </c>
      <c r="X41" s="31">
        <v>0</v>
      </c>
      <c r="Y41" s="31">
        <v>198.45913200000004</v>
      </c>
      <c r="Z41" s="2">
        <f t="shared" si="2"/>
        <v>29204.819163999993</v>
      </c>
    </row>
    <row r="42" spans="1:26" x14ac:dyDescent="0.2">
      <c r="A42" t="s">
        <v>15</v>
      </c>
      <c r="B42" s="31">
        <v>0</v>
      </c>
      <c r="C42" s="31">
        <v>0</v>
      </c>
      <c r="D42" s="31">
        <v>0</v>
      </c>
      <c r="E42" s="31">
        <v>0</v>
      </c>
      <c r="F42" s="31">
        <v>0</v>
      </c>
      <c r="G42" s="31">
        <v>0</v>
      </c>
      <c r="H42" s="31">
        <v>0</v>
      </c>
      <c r="I42" s="31">
        <v>0</v>
      </c>
      <c r="J42" s="31">
        <v>0</v>
      </c>
      <c r="K42" s="31">
        <v>0.37519999999999998</v>
      </c>
      <c r="L42" s="31">
        <v>0</v>
      </c>
      <c r="M42" s="31">
        <v>0</v>
      </c>
      <c r="N42" s="31">
        <v>0</v>
      </c>
      <c r="O42" s="31">
        <v>0.77929999999999999</v>
      </c>
      <c r="P42" s="31">
        <v>7.3000000000000001E-3</v>
      </c>
      <c r="Q42" s="31">
        <v>0</v>
      </c>
      <c r="R42" s="31">
        <v>3.7505959999999998</v>
      </c>
      <c r="S42" s="31">
        <v>0</v>
      </c>
      <c r="T42" s="31">
        <v>2.1395999999999998E-2</v>
      </c>
      <c r="U42" s="31">
        <v>0</v>
      </c>
      <c r="V42" s="31">
        <v>0</v>
      </c>
      <c r="W42" s="31">
        <v>0</v>
      </c>
      <c r="X42" s="31">
        <v>0</v>
      </c>
      <c r="Y42" s="31">
        <v>1.416391</v>
      </c>
      <c r="Z42" s="2">
        <f t="shared" si="2"/>
        <v>6.3501830000000004</v>
      </c>
    </row>
    <row r="43" spans="1:26" x14ac:dyDescent="0.2">
      <c r="A43" t="s">
        <v>16</v>
      </c>
      <c r="B43" s="31">
        <v>0</v>
      </c>
      <c r="C43" s="31">
        <v>0</v>
      </c>
      <c r="D43" s="31">
        <v>0</v>
      </c>
      <c r="E43" s="31">
        <v>0</v>
      </c>
      <c r="F43" s="31">
        <v>0</v>
      </c>
      <c r="G43" s="31">
        <v>0</v>
      </c>
      <c r="H43" s="31">
        <v>0</v>
      </c>
      <c r="I43" s="31">
        <v>0</v>
      </c>
      <c r="J43" s="31">
        <v>0</v>
      </c>
      <c r="K43" s="31">
        <v>0</v>
      </c>
      <c r="L43" s="31">
        <v>0</v>
      </c>
      <c r="M43" s="31">
        <v>0</v>
      </c>
      <c r="N43" s="31">
        <v>0</v>
      </c>
      <c r="O43" s="31">
        <v>64.111418</v>
      </c>
      <c r="P43" s="31">
        <v>0</v>
      </c>
      <c r="Q43" s="31">
        <v>0</v>
      </c>
      <c r="R43" s="31">
        <v>0</v>
      </c>
      <c r="S43" s="31">
        <v>0</v>
      </c>
      <c r="T43" s="31">
        <v>0</v>
      </c>
      <c r="U43" s="31">
        <v>0</v>
      </c>
      <c r="V43" s="31">
        <v>0</v>
      </c>
      <c r="W43" s="31">
        <v>0</v>
      </c>
      <c r="X43" s="31">
        <v>5182.8502680000001</v>
      </c>
      <c r="Y43" s="31">
        <v>0</v>
      </c>
      <c r="Z43" s="2">
        <f t="shared" si="2"/>
        <v>5246.9616860000006</v>
      </c>
    </row>
    <row r="44" spans="1:26" x14ac:dyDescent="0.2">
      <c r="A44" t="s">
        <v>17</v>
      </c>
      <c r="B44" s="31">
        <v>517.71459400000003</v>
      </c>
      <c r="C44" s="31">
        <v>0</v>
      </c>
      <c r="D44" s="31">
        <v>0.41047499999999998</v>
      </c>
      <c r="E44" s="31">
        <v>0</v>
      </c>
      <c r="F44" s="31">
        <v>0</v>
      </c>
      <c r="G44" s="31">
        <v>0.55754000000000004</v>
      </c>
      <c r="H44" s="31">
        <v>31.401949999999999</v>
      </c>
      <c r="I44" s="31">
        <v>7.3579209999999993</v>
      </c>
      <c r="J44" s="31">
        <v>285.43314700000002</v>
      </c>
      <c r="K44" s="31">
        <v>61.285591000000004</v>
      </c>
      <c r="L44" s="31">
        <v>0</v>
      </c>
      <c r="M44" s="31">
        <v>0</v>
      </c>
      <c r="N44" s="31">
        <v>0</v>
      </c>
      <c r="O44" s="31">
        <v>861.90505299999995</v>
      </c>
      <c r="P44" s="31">
        <v>3.1625000000000001</v>
      </c>
      <c r="Q44" s="31">
        <v>72.315064000000007</v>
      </c>
      <c r="R44" s="31">
        <v>369.49807800000002</v>
      </c>
      <c r="S44" s="31">
        <v>8.6460000000000008</v>
      </c>
      <c r="T44" s="31">
        <v>1163.8116410000002</v>
      </c>
      <c r="U44" s="31">
        <v>3658.9351269999993</v>
      </c>
      <c r="V44" s="31">
        <v>0</v>
      </c>
      <c r="W44" s="31">
        <v>0</v>
      </c>
      <c r="X44" s="31">
        <v>3.4649999999999999</v>
      </c>
      <c r="Y44" s="31">
        <v>8.0967340000000014</v>
      </c>
      <c r="Z44" s="2">
        <f t="shared" si="2"/>
        <v>7053.9964149999996</v>
      </c>
    </row>
    <row r="45" spans="1:26" x14ac:dyDescent="0.2">
      <c r="A45" t="s">
        <v>18</v>
      </c>
      <c r="B45" s="31">
        <v>544.21400000000006</v>
      </c>
      <c r="C45" s="31">
        <v>0</v>
      </c>
      <c r="D45" s="31">
        <v>0</v>
      </c>
      <c r="E45" s="31">
        <v>0</v>
      </c>
      <c r="F45" s="31">
        <v>0</v>
      </c>
      <c r="G45" s="31">
        <v>0</v>
      </c>
      <c r="H45" s="31">
        <v>406.97728899999998</v>
      </c>
      <c r="I45" s="31">
        <v>501.52707500000002</v>
      </c>
      <c r="J45" s="31">
        <v>0</v>
      </c>
      <c r="K45" s="31">
        <v>263.760086</v>
      </c>
      <c r="L45" s="31">
        <v>0</v>
      </c>
      <c r="M45" s="31">
        <v>0</v>
      </c>
      <c r="N45" s="31">
        <v>0</v>
      </c>
      <c r="O45" s="31">
        <v>0</v>
      </c>
      <c r="P45" s="31">
        <v>145.84521899999999</v>
      </c>
      <c r="Q45" s="31">
        <v>180.35243800000001</v>
      </c>
      <c r="R45" s="31">
        <v>1341.7174849999999</v>
      </c>
      <c r="S45" s="31">
        <v>201.050074</v>
      </c>
      <c r="T45" s="31">
        <v>0</v>
      </c>
      <c r="U45" s="31">
        <v>642.67975000000001</v>
      </c>
      <c r="V45" s="31">
        <v>44.291502999999999</v>
      </c>
      <c r="W45" s="31">
        <v>395.74768699999998</v>
      </c>
      <c r="X45" s="31">
        <v>31.517431999999999</v>
      </c>
      <c r="Y45" s="31">
        <v>0</v>
      </c>
      <c r="Z45" s="2">
        <f t="shared" si="2"/>
        <v>4699.6800380000004</v>
      </c>
    </row>
    <row r="46" spans="1:26" x14ac:dyDescent="0.2">
      <c r="A46" t="s">
        <v>19</v>
      </c>
      <c r="B46" s="31">
        <v>651.125406</v>
      </c>
      <c r="C46" s="31">
        <v>0</v>
      </c>
      <c r="D46" s="31">
        <v>30310.603775000007</v>
      </c>
      <c r="E46" s="31">
        <v>27941.004437999996</v>
      </c>
      <c r="F46" s="31">
        <v>24491.865308</v>
      </c>
      <c r="G46" s="31">
        <v>27102.431343999993</v>
      </c>
      <c r="H46" s="31">
        <v>204141.6414180001</v>
      </c>
      <c r="I46" s="31">
        <v>9209.3923129999985</v>
      </c>
      <c r="J46" s="31">
        <v>36925.632904999999</v>
      </c>
      <c r="K46" s="31">
        <v>16106.121075000001</v>
      </c>
      <c r="L46" s="31">
        <v>0</v>
      </c>
      <c r="M46" s="31">
        <v>18484.680527</v>
      </c>
      <c r="N46" s="31">
        <v>715.70756200000005</v>
      </c>
      <c r="O46" s="31">
        <v>0</v>
      </c>
      <c r="P46" s="31">
        <v>2132.2379999999998</v>
      </c>
      <c r="Q46" s="31">
        <v>5810.9912289999993</v>
      </c>
      <c r="R46" s="31">
        <v>43339.097555999986</v>
      </c>
      <c r="S46" s="31">
        <v>0</v>
      </c>
      <c r="T46" s="31">
        <v>131462.02196899999</v>
      </c>
      <c r="U46" s="31">
        <v>137764.34514800005</v>
      </c>
      <c r="V46" s="31">
        <v>68.586594000000005</v>
      </c>
      <c r="W46" s="31">
        <v>8933.6679999999997</v>
      </c>
      <c r="X46" s="31">
        <v>16400.290485999998</v>
      </c>
      <c r="Y46" s="31">
        <v>1452.9341960000002</v>
      </c>
      <c r="Z46" s="15">
        <f>SUM(B46:Y46)</f>
        <v>743444.37924899999</v>
      </c>
    </row>
    <row r="47" spans="1:26" x14ac:dyDescent="0.2">
      <c r="A47" t="s">
        <v>20</v>
      </c>
      <c r="B47" s="31">
        <v>0</v>
      </c>
      <c r="C47" s="31">
        <v>24.114841999999999</v>
      </c>
      <c r="D47" s="31">
        <v>0</v>
      </c>
      <c r="E47" s="31">
        <v>947.62076899999988</v>
      </c>
      <c r="F47" s="31">
        <v>0</v>
      </c>
      <c r="G47" s="31">
        <v>0</v>
      </c>
      <c r="H47" s="31">
        <v>0</v>
      </c>
      <c r="I47" s="31">
        <v>0</v>
      </c>
      <c r="J47" s="31">
        <v>0</v>
      </c>
      <c r="K47" s="31">
        <v>0</v>
      </c>
      <c r="L47" s="31">
        <v>0</v>
      </c>
      <c r="M47" s="31">
        <v>0</v>
      </c>
      <c r="N47" s="31">
        <v>0</v>
      </c>
      <c r="O47" s="31">
        <v>0</v>
      </c>
      <c r="P47" s="31">
        <v>0</v>
      </c>
      <c r="Q47" s="31">
        <v>0</v>
      </c>
      <c r="R47" s="31">
        <v>0</v>
      </c>
      <c r="S47" s="31">
        <v>0</v>
      </c>
      <c r="T47" s="31">
        <v>0</v>
      </c>
      <c r="U47" s="31">
        <v>0</v>
      </c>
      <c r="V47" s="31">
        <v>0</v>
      </c>
      <c r="W47" s="31">
        <v>0</v>
      </c>
      <c r="X47" s="31">
        <v>0</v>
      </c>
      <c r="Y47" s="31">
        <v>0</v>
      </c>
      <c r="Z47" s="2">
        <f t="shared" si="2"/>
        <v>971.73561099999984</v>
      </c>
    </row>
    <row r="48" spans="1:26" x14ac:dyDescent="0.2">
      <c r="A48" t="s">
        <v>21</v>
      </c>
      <c r="B48" s="31">
        <v>13.747488000000001</v>
      </c>
      <c r="C48" s="31">
        <v>157.18692099999998</v>
      </c>
      <c r="D48" s="31">
        <v>156.55265400000005</v>
      </c>
      <c r="E48" s="31">
        <v>19.662157000000001</v>
      </c>
      <c r="F48" s="31">
        <v>13.963512999999999</v>
      </c>
      <c r="G48" s="31">
        <v>66.418245999999996</v>
      </c>
      <c r="H48" s="31">
        <v>2.8385950000000002</v>
      </c>
      <c r="I48" s="31">
        <v>0.482373</v>
      </c>
      <c r="J48" s="31">
        <v>59.917583999999998</v>
      </c>
      <c r="K48" s="31">
        <v>36.829411999999998</v>
      </c>
      <c r="L48" s="31">
        <v>3.6618589999999998</v>
      </c>
      <c r="M48" s="31">
        <v>15.059876999999998</v>
      </c>
      <c r="N48" s="31">
        <v>5.275442</v>
      </c>
      <c r="O48" s="31">
        <v>22.555996999999998</v>
      </c>
      <c r="P48" s="31">
        <v>20.513368</v>
      </c>
      <c r="Q48" s="31">
        <v>38.820505000000004</v>
      </c>
      <c r="R48" s="31">
        <v>86.534076000000013</v>
      </c>
      <c r="S48" s="31">
        <v>604.89783499999999</v>
      </c>
      <c r="T48" s="31">
        <v>0.64131099999999996</v>
      </c>
      <c r="U48" s="31">
        <v>4.3269670000000007</v>
      </c>
      <c r="V48" s="31">
        <v>5.5682999999999998</v>
      </c>
      <c r="W48" s="31">
        <v>1975.4147499999999</v>
      </c>
      <c r="X48" s="31">
        <v>0.25855800000000001</v>
      </c>
      <c r="Y48" s="31">
        <v>44.533332000000001</v>
      </c>
      <c r="Z48" s="2">
        <f t="shared" si="2"/>
        <v>3355.6611200000002</v>
      </c>
    </row>
    <row r="49" spans="1:26" x14ac:dyDescent="0.2">
      <c r="A49" t="s">
        <v>22</v>
      </c>
      <c r="B49" s="31">
        <v>0</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c r="Z49" s="2">
        <f t="shared" si="2"/>
        <v>0</v>
      </c>
    </row>
    <row r="50" spans="1:26" x14ac:dyDescent="0.2">
      <c r="A50" t="s">
        <v>23</v>
      </c>
      <c r="B50" s="31">
        <v>0</v>
      </c>
      <c r="C50" s="31">
        <v>0</v>
      </c>
      <c r="D50" s="31">
        <v>0</v>
      </c>
      <c r="E50" s="31">
        <v>0</v>
      </c>
      <c r="F50" s="31">
        <v>0</v>
      </c>
      <c r="G50" s="31">
        <v>0</v>
      </c>
      <c r="H50" s="31">
        <v>0</v>
      </c>
      <c r="I50" s="31">
        <v>0</v>
      </c>
      <c r="J50" s="31">
        <v>0</v>
      </c>
      <c r="K50" s="31">
        <v>1869.6925000000001</v>
      </c>
      <c r="L50" s="31">
        <v>0</v>
      </c>
      <c r="M50" s="31">
        <v>0</v>
      </c>
      <c r="N50" s="31">
        <v>0</v>
      </c>
      <c r="O50" s="31">
        <v>0</v>
      </c>
      <c r="P50" s="31">
        <v>3985.4009999999998</v>
      </c>
      <c r="Q50" s="31">
        <v>0</v>
      </c>
      <c r="R50" s="31">
        <v>0</v>
      </c>
      <c r="S50" s="31">
        <v>0</v>
      </c>
      <c r="T50" s="31">
        <v>0</v>
      </c>
      <c r="U50" s="31">
        <v>0</v>
      </c>
      <c r="V50" s="31">
        <v>0</v>
      </c>
      <c r="W50" s="31">
        <v>0</v>
      </c>
      <c r="X50" s="31">
        <v>0</v>
      </c>
      <c r="Y50" s="31">
        <v>0</v>
      </c>
      <c r="Z50" s="2">
        <f t="shared" si="2"/>
        <v>5855.0934999999999</v>
      </c>
    </row>
    <row r="51" spans="1:26" x14ac:dyDescent="0.2">
      <c r="A51" t="s">
        <v>24</v>
      </c>
      <c r="B51" s="31">
        <v>0</v>
      </c>
      <c r="C51" s="31">
        <v>0</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c r="Z51" s="2">
        <f t="shared" si="2"/>
        <v>0</v>
      </c>
    </row>
    <row r="52" spans="1:26" x14ac:dyDescent="0.2">
      <c r="A52" t="s">
        <v>25</v>
      </c>
      <c r="B52" s="31">
        <v>0</v>
      </c>
      <c r="C52" s="31">
        <v>0</v>
      </c>
      <c r="D52" s="31">
        <v>0</v>
      </c>
      <c r="E52" s="31">
        <v>0</v>
      </c>
      <c r="F52" s="31">
        <v>0</v>
      </c>
      <c r="G52" s="31">
        <v>0</v>
      </c>
      <c r="H52" s="31">
        <v>0</v>
      </c>
      <c r="I52" s="31">
        <v>0</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2">
        <f t="shared" si="2"/>
        <v>0</v>
      </c>
    </row>
    <row r="53" spans="1:26" x14ac:dyDescent="0.2">
      <c r="A53" t="s">
        <v>26</v>
      </c>
      <c r="B53" s="2">
        <f t="shared" ref="B53:Z53" si="3">SUM(B30:B52)</f>
        <v>82608.716847999982</v>
      </c>
      <c r="C53" s="2">
        <f t="shared" si="3"/>
        <v>246309.43606200002</v>
      </c>
      <c r="D53" s="2">
        <f t="shared" si="3"/>
        <v>41449.000744000004</v>
      </c>
      <c r="E53" s="2">
        <f t="shared" si="3"/>
        <v>48015.633054999998</v>
      </c>
      <c r="F53" s="2">
        <f t="shared" si="3"/>
        <v>84002.489119000005</v>
      </c>
      <c r="G53" s="2">
        <f t="shared" si="3"/>
        <v>58416.719023999991</v>
      </c>
      <c r="H53" s="2">
        <f t="shared" si="3"/>
        <v>242954.2825130001</v>
      </c>
      <c r="I53" s="2">
        <f t="shared" si="3"/>
        <v>49147.987360999992</v>
      </c>
      <c r="J53" s="2">
        <f t="shared" si="3"/>
        <v>54203.000013000004</v>
      </c>
      <c r="K53" s="2">
        <f t="shared" si="3"/>
        <v>79816.527666000024</v>
      </c>
      <c r="L53" s="2">
        <f t="shared" si="3"/>
        <v>46327.240808000002</v>
      </c>
      <c r="M53" s="2">
        <f t="shared" si="3"/>
        <v>73424.029156000019</v>
      </c>
      <c r="N53" s="2">
        <f t="shared" si="3"/>
        <v>21554.500834999999</v>
      </c>
      <c r="O53" s="2">
        <f t="shared" si="3"/>
        <v>17934.600722999996</v>
      </c>
      <c r="P53" s="2">
        <f t="shared" si="3"/>
        <v>125268.15899099999</v>
      </c>
      <c r="Q53" s="2">
        <f t="shared" si="3"/>
        <v>85745.339647000001</v>
      </c>
      <c r="R53" s="2">
        <f t="shared" si="3"/>
        <v>410934.96638699988</v>
      </c>
      <c r="S53" s="2">
        <f t="shared" si="3"/>
        <v>251223.36825199999</v>
      </c>
      <c r="T53" s="2">
        <f t="shared" si="3"/>
        <v>154597.68272499999</v>
      </c>
      <c r="U53" s="2">
        <f t="shared" si="3"/>
        <v>170656.84249400007</v>
      </c>
      <c r="V53" s="2">
        <f t="shared" si="3"/>
        <v>141178.54553999996</v>
      </c>
      <c r="W53" s="2">
        <f t="shared" si="3"/>
        <v>248179.52816400005</v>
      </c>
      <c r="X53" s="2">
        <f t="shared" si="3"/>
        <v>156400.91225799997</v>
      </c>
      <c r="Y53" s="2">
        <f t="shared" si="3"/>
        <v>65474.431546</v>
      </c>
      <c r="Z53" s="2">
        <f t="shared" si="3"/>
        <v>2955823.9399310001</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6">
        <v>151885.79534334663</v>
      </c>
      <c r="C56" s="26">
        <v>248360.9782683315</v>
      </c>
      <c r="D56" s="26">
        <v>29189.884842668045</v>
      </c>
      <c r="E56" s="26">
        <v>87336.674838004925</v>
      </c>
      <c r="F56" s="26">
        <v>90453.776610275541</v>
      </c>
      <c r="G56" s="26">
        <v>92797.74350497553</v>
      </c>
      <c r="H56" s="26">
        <v>130562.51030738144</v>
      </c>
      <c r="I56" s="26">
        <v>58354.762397231942</v>
      </c>
      <c r="J56" s="26">
        <v>30371.039725422968</v>
      </c>
      <c r="K56" s="26">
        <v>103801.23724741983</v>
      </c>
      <c r="L56" s="26">
        <v>49496.282849377749</v>
      </c>
      <c r="M56" s="26">
        <v>54828.826238572001</v>
      </c>
      <c r="N56" s="26">
        <v>17607.125300685981</v>
      </c>
      <c r="O56" s="26">
        <v>67615.248527169548</v>
      </c>
      <c r="P56" s="26">
        <v>108188.0614321905</v>
      </c>
      <c r="Q56" s="26">
        <v>135157.17154807772</v>
      </c>
      <c r="R56" s="26">
        <v>480682.40384436102</v>
      </c>
      <c r="S56" s="26">
        <v>259617.40033206675</v>
      </c>
      <c r="T56" s="26">
        <v>76448.489004027811</v>
      </c>
      <c r="U56" s="26">
        <v>154391.03665680968</v>
      </c>
      <c r="V56" s="26">
        <v>162643.33689793915</v>
      </c>
      <c r="W56" s="26">
        <v>244080.07784335967</v>
      </c>
      <c r="X56" s="26">
        <v>122454.39795144665</v>
      </c>
      <c r="Y56" s="26">
        <v>51263.449426630177</v>
      </c>
      <c r="Z56" s="16">
        <f>SUM(B56:Y56)</f>
        <v>3007587.7109377719</v>
      </c>
    </row>
    <row r="57" spans="1:26" x14ac:dyDescent="0.2">
      <c r="A57" s="15" t="s">
        <v>75</v>
      </c>
      <c r="B57" s="32">
        <v>-74.675202999999996</v>
      </c>
      <c r="C57" s="32">
        <v>0</v>
      </c>
      <c r="D57" s="32">
        <v>0</v>
      </c>
      <c r="E57" s="32">
        <v>0</v>
      </c>
      <c r="F57" s="32">
        <v>-1339.6912500000001</v>
      </c>
      <c r="G57" s="32">
        <v>-673.10778100000005</v>
      </c>
      <c r="H57" s="32">
        <v>0</v>
      </c>
      <c r="I57" s="32">
        <v>0</v>
      </c>
      <c r="J57" s="32">
        <v>0</v>
      </c>
      <c r="K57" s="32">
        <v>-2654.0539760000001</v>
      </c>
      <c r="L57" s="32">
        <v>0</v>
      </c>
      <c r="M57" s="32">
        <v>-2164.7872889999999</v>
      </c>
      <c r="N57" s="32">
        <v>0</v>
      </c>
      <c r="O57" s="32">
        <v>0</v>
      </c>
      <c r="P57" s="32">
        <v>-2013.419891</v>
      </c>
      <c r="Q57" s="32">
        <v>-615.49042199999997</v>
      </c>
      <c r="R57" s="32">
        <v>-5696.4446250000001</v>
      </c>
      <c r="S57" s="32">
        <v>-1514.4091249999999</v>
      </c>
      <c r="T57" s="32">
        <v>-4.220072</v>
      </c>
      <c r="U57" s="32">
        <v>-180.70775399999999</v>
      </c>
      <c r="V57" s="32">
        <v>-1105.774244</v>
      </c>
      <c r="W57" s="32">
        <v>-5086.3722809999999</v>
      </c>
      <c r="X57" s="32">
        <v>-142.57386700000001</v>
      </c>
      <c r="Y57" s="32">
        <v>0</v>
      </c>
      <c r="Z57" s="16">
        <f>SUM(B57:Y57)</f>
        <v>-23265.727779999997</v>
      </c>
    </row>
    <row r="58" spans="1:26" x14ac:dyDescent="0.2">
      <c r="A58" s="15" t="s">
        <v>72</v>
      </c>
      <c r="B58" s="16">
        <f>+B56-B53-B57</f>
        <v>69351.753698346656</v>
      </c>
      <c r="C58" s="16">
        <f t="shared" ref="C58:Z58" si="4">+C56-C53-C57</f>
        <v>2051.5422063314763</v>
      </c>
      <c r="D58" s="16">
        <f t="shared" si="4"/>
        <v>-12259.115901331959</v>
      </c>
      <c r="E58" s="16">
        <f t="shared" si="4"/>
        <v>39321.041783004926</v>
      </c>
      <c r="F58" s="16">
        <f t="shared" si="4"/>
        <v>7790.9787412755359</v>
      </c>
      <c r="G58" s="16">
        <f t="shared" si="4"/>
        <v>35054.132261975537</v>
      </c>
      <c r="H58" s="16">
        <f t="shared" si="4"/>
        <v>-112391.77220561866</v>
      </c>
      <c r="I58" s="16">
        <f t="shared" si="4"/>
        <v>9206.7750362319493</v>
      </c>
      <c r="J58" s="16">
        <f t="shared" si="4"/>
        <v>-23831.960287577036</v>
      </c>
      <c r="K58" s="16">
        <f t="shared" si="4"/>
        <v>26638.76355741981</v>
      </c>
      <c r="L58" s="16">
        <f t="shared" si="4"/>
        <v>3169.0420413777465</v>
      </c>
      <c r="M58" s="16">
        <f t="shared" si="4"/>
        <v>-16430.415628428018</v>
      </c>
      <c r="N58" s="16">
        <f t="shared" si="4"/>
        <v>-3947.3755343140183</v>
      </c>
      <c r="O58" s="16">
        <f t="shared" si="4"/>
        <v>49680.647804169552</v>
      </c>
      <c r="P58" s="16">
        <f t="shared" si="4"/>
        <v>-15066.677667809488</v>
      </c>
      <c r="Q58" s="16">
        <f t="shared" si="4"/>
        <v>50027.322323077722</v>
      </c>
      <c r="R58" s="16">
        <f t="shared" si="4"/>
        <v>75443.882082361146</v>
      </c>
      <c r="S58" s="16">
        <f t="shared" si="4"/>
        <v>9908.4412050667688</v>
      </c>
      <c r="T58" s="16">
        <f t="shared" si="4"/>
        <v>-78144.973648972184</v>
      </c>
      <c r="U58" s="16">
        <f t="shared" si="4"/>
        <v>-16085.098083190391</v>
      </c>
      <c r="V58" s="16">
        <f t="shared" si="4"/>
        <v>22570.56560193919</v>
      </c>
      <c r="W58" s="16">
        <f t="shared" si="4"/>
        <v>986.92196035962479</v>
      </c>
      <c r="X58" s="16">
        <f t="shared" si="4"/>
        <v>-33803.94043955332</v>
      </c>
      <c r="Y58" s="16">
        <f t="shared" si="4"/>
        <v>-14210.982119369823</v>
      </c>
      <c r="Z58" s="16">
        <f t="shared" si="4"/>
        <v>75029.49878677183</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1" t="s">
        <v>73</v>
      </c>
      <c r="C61" s="21" t="s">
        <v>73</v>
      </c>
      <c r="D61" s="21" t="s">
        <v>73</v>
      </c>
      <c r="E61" s="21" t="s">
        <v>73</v>
      </c>
      <c r="F61" s="21" t="s">
        <v>73</v>
      </c>
      <c r="G61" s="21" t="s">
        <v>73</v>
      </c>
      <c r="H61" s="21" t="s">
        <v>73</v>
      </c>
      <c r="I61" s="21" t="s">
        <v>73</v>
      </c>
      <c r="J61" s="21" t="s">
        <v>73</v>
      </c>
      <c r="K61" s="22">
        <v>22057.033500000001</v>
      </c>
      <c r="L61" s="21" t="s">
        <v>73</v>
      </c>
      <c r="M61" s="22">
        <v>19437.984</v>
      </c>
      <c r="N61" s="21" t="s">
        <v>73</v>
      </c>
      <c r="O61" s="21" t="s">
        <v>73</v>
      </c>
      <c r="P61" s="21" t="s">
        <v>73</v>
      </c>
      <c r="Q61" s="21" t="s">
        <v>73</v>
      </c>
      <c r="R61" s="21" t="s">
        <v>73</v>
      </c>
      <c r="S61" s="21" t="s">
        <v>73</v>
      </c>
      <c r="T61" s="21" t="s">
        <v>73</v>
      </c>
      <c r="U61" s="21" t="s">
        <v>73</v>
      </c>
      <c r="V61" s="21" t="s">
        <v>73</v>
      </c>
      <c r="W61" s="21" t="s">
        <v>73</v>
      </c>
      <c r="X61" s="22">
        <v>10253.289000000001</v>
      </c>
      <c r="Y61" s="21" t="s">
        <v>73</v>
      </c>
      <c r="Z61" s="17">
        <f>SUM(B61:Y61)</f>
        <v>51748.306500000006</v>
      </c>
    </row>
    <row r="62" spans="1:26" x14ac:dyDescent="0.2">
      <c r="A62" s="15" t="s">
        <v>79</v>
      </c>
      <c r="B62" s="21" t="s">
        <v>73</v>
      </c>
      <c r="C62" s="21" t="s">
        <v>73</v>
      </c>
      <c r="D62" s="21" t="s">
        <v>73</v>
      </c>
      <c r="E62" s="21" t="s">
        <v>73</v>
      </c>
      <c r="F62" s="21" t="s">
        <v>73</v>
      </c>
      <c r="G62" s="21" t="s">
        <v>73</v>
      </c>
      <c r="H62" s="21" t="s">
        <v>73</v>
      </c>
      <c r="I62" s="21" t="s">
        <v>73</v>
      </c>
      <c r="J62" s="21" t="s">
        <v>73</v>
      </c>
      <c r="K62" s="22">
        <v>10751.694</v>
      </c>
      <c r="L62" s="21" t="s">
        <v>73</v>
      </c>
      <c r="M62" s="22" t="s">
        <v>73</v>
      </c>
      <c r="N62" s="21" t="s">
        <v>73</v>
      </c>
      <c r="O62" s="21" t="s">
        <v>73</v>
      </c>
      <c r="P62" s="21" t="s">
        <v>73</v>
      </c>
      <c r="Q62" s="21" t="s">
        <v>73</v>
      </c>
      <c r="R62" s="21" t="s">
        <v>73</v>
      </c>
      <c r="S62" s="21" t="s">
        <v>73</v>
      </c>
      <c r="T62" s="21" t="s">
        <v>73</v>
      </c>
      <c r="U62" s="21" t="s">
        <v>73</v>
      </c>
      <c r="V62" s="21" t="s">
        <v>73</v>
      </c>
      <c r="W62" s="21" t="s">
        <v>73</v>
      </c>
      <c r="X62" s="22" t="s">
        <v>73</v>
      </c>
      <c r="Y62" s="21" t="s">
        <v>73</v>
      </c>
      <c r="Z62" s="17">
        <f>SUM(B62:Y62)</f>
        <v>10751.694</v>
      </c>
    </row>
    <row r="63" spans="1:26" x14ac:dyDescent="0.2">
      <c r="A63" s="15" t="s">
        <v>77</v>
      </c>
      <c r="B63" s="21" t="s">
        <v>73</v>
      </c>
      <c r="C63" s="21" t="s">
        <v>73</v>
      </c>
      <c r="D63" s="21" t="s">
        <v>73</v>
      </c>
      <c r="E63" s="21" t="s">
        <v>73</v>
      </c>
      <c r="F63" s="21" t="s">
        <v>73</v>
      </c>
      <c r="G63" s="21" t="s">
        <v>73</v>
      </c>
      <c r="H63" s="21" t="s">
        <v>73</v>
      </c>
      <c r="I63" s="21" t="s">
        <v>73</v>
      </c>
      <c r="J63" s="21" t="s">
        <v>73</v>
      </c>
      <c r="K63" s="21" t="s">
        <v>73</v>
      </c>
      <c r="L63" s="21" t="s">
        <v>73</v>
      </c>
      <c r="M63" s="21" t="s">
        <v>73</v>
      </c>
      <c r="N63" s="21" t="s">
        <v>73</v>
      </c>
      <c r="O63" s="21" t="s">
        <v>73</v>
      </c>
      <c r="P63" s="21" t="s">
        <v>73</v>
      </c>
      <c r="Q63" s="21" t="s">
        <v>73</v>
      </c>
      <c r="R63" s="21" t="s">
        <v>73</v>
      </c>
      <c r="S63" s="21" t="s">
        <v>73</v>
      </c>
      <c r="T63" s="21" t="s">
        <v>73</v>
      </c>
      <c r="U63" s="22">
        <v>-5211.8999999999996</v>
      </c>
      <c r="V63" s="21" t="s">
        <v>73</v>
      </c>
      <c r="W63" s="21" t="s">
        <v>73</v>
      </c>
      <c r="X63" s="21" t="s">
        <v>73</v>
      </c>
      <c r="Y63" s="21" t="s">
        <v>73</v>
      </c>
      <c r="Z63" s="17">
        <f>SUM(B63:Y63)</f>
        <v>-5211.8999999999996</v>
      </c>
    </row>
    <row r="64" spans="1:26" x14ac:dyDescent="0.2">
      <c r="A64" s="15" t="s">
        <v>78</v>
      </c>
      <c r="B64" s="21" t="s">
        <v>73</v>
      </c>
      <c r="C64" s="21" t="s">
        <v>73</v>
      </c>
      <c r="D64" s="22">
        <v>-4067.5940000000001</v>
      </c>
      <c r="E64" s="21" t="s">
        <v>73</v>
      </c>
      <c r="F64" s="21" t="s">
        <v>73</v>
      </c>
      <c r="G64" s="21" t="s">
        <v>73</v>
      </c>
      <c r="H64" s="21" t="s">
        <v>73</v>
      </c>
      <c r="I64" s="21" t="s">
        <v>73</v>
      </c>
      <c r="J64" s="21" t="s">
        <v>73</v>
      </c>
      <c r="K64" s="21" t="s">
        <v>73</v>
      </c>
      <c r="L64" s="21" t="s">
        <v>73</v>
      </c>
      <c r="M64" s="21" t="s">
        <v>73</v>
      </c>
      <c r="N64" s="21" t="s">
        <v>73</v>
      </c>
      <c r="O64" s="21" t="s">
        <v>73</v>
      </c>
      <c r="P64" s="21" t="s">
        <v>73</v>
      </c>
      <c r="Q64" s="21" t="s">
        <v>73</v>
      </c>
      <c r="R64" s="21" t="s">
        <v>73</v>
      </c>
      <c r="S64" s="21" t="s">
        <v>73</v>
      </c>
      <c r="T64" s="21" t="s">
        <v>73</v>
      </c>
      <c r="U64" s="22">
        <v>-1410.78</v>
      </c>
      <c r="V64" s="21" t="s">
        <v>73</v>
      </c>
      <c r="W64" s="21" t="s">
        <v>73</v>
      </c>
      <c r="X64" s="21" t="s">
        <v>73</v>
      </c>
      <c r="Y64" s="21" t="s">
        <v>73</v>
      </c>
      <c r="Z64" s="17">
        <f>SUM(B64:Y64)</f>
        <v>-5478.3739999999998</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7.7203973810399213E-3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33">
        <v>0</v>
      </c>
      <c r="C68" s="33">
        <v>5682.3149187499994</v>
      </c>
      <c r="D68" s="33">
        <v>0</v>
      </c>
      <c r="E68" s="33">
        <v>0</v>
      </c>
      <c r="F68" s="33">
        <v>93868.380166562492</v>
      </c>
      <c r="G68" s="33">
        <v>0</v>
      </c>
      <c r="H68" s="33">
        <v>105306.84325988278</v>
      </c>
      <c r="I68" s="33">
        <v>0</v>
      </c>
      <c r="J68" s="33">
        <v>0</v>
      </c>
      <c r="K68" s="33">
        <v>327277.89144312509</v>
      </c>
      <c r="L68" s="33">
        <v>0</v>
      </c>
      <c r="M68" s="33">
        <v>0</v>
      </c>
      <c r="N68" s="33">
        <v>0</v>
      </c>
      <c r="O68" s="33">
        <v>0</v>
      </c>
      <c r="P68" s="33">
        <v>29530.351951562494</v>
      </c>
      <c r="Q68" s="33">
        <v>40729.413005078124</v>
      </c>
      <c r="R68" s="33">
        <v>187500.74424773431</v>
      </c>
      <c r="S68" s="33">
        <v>153108.74545125</v>
      </c>
      <c r="T68" s="33">
        <v>0</v>
      </c>
      <c r="U68" s="33">
        <v>0</v>
      </c>
      <c r="V68" s="33">
        <v>10925.603923749999</v>
      </c>
      <c r="W68" s="33">
        <v>259102.66654624994</v>
      </c>
      <c r="X68" s="33">
        <v>2664.9863332852178</v>
      </c>
      <c r="Y68" s="33">
        <v>0</v>
      </c>
      <c r="Z68" s="2">
        <f t="shared" ref="Z68:Z90" si="5">SUM(B68:Y68)</f>
        <v>1215697.9412472304</v>
      </c>
    </row>
    <row r="69" spans="1:26" x14ac:dyDescent="0.2">
      <c r="A69" t="s">
        <v>4</v>
      </c>
      <c r="B69" s="33">
        <v>1122103.6218749997</v>
      </c>
      <c r="C69" s="33">
        <v>2663745.1383750001</v>
      </c>
      <c r="D69" s="33">
        <v>210.364609</v>
      </c>
      <c r="E69" s="33">
        <v>453615.86195199995</v>
      </c>
      <c r="F69" s="33">
        <v>1269299.3398749998</v>
      </c>
      <c r="G69" s="33">
        <v>111551.58368700001</v>
      </c>
      <c r="H69" s="33">
        <v>347990.54573399998</v>
      </c>
      <c r="I69" s="33">
        <v>602921.33499999996</v>
      </c>
      <c r="J69" s="33">
        <v>27626.812000000002</v>
      </c>
      <c r="K69" s="33">
        <v>223293.37767900006</v>
      </c>
      <c r="L69" s="33">
        <v>1231793.7999999998</v>
      </c>
      <c r="M69" s="33">
        <v>95269.369904999956</v>
      </c>
      <c r="N69" s="33">
        <v>96121.563999999984</v>
      </c>
      <c r="O69" s="33">
        <v>425951.89962500002</v>
      </c>
      <c r="P69" s="33">
        <v>1094592.7475000001</v>
      </c>
      <c r="Q69" s="33">
        <v>776952.375</v>
      </c>
      <c r="R69" s="33">
        <v>4554215.841</v>
      </c>
      <c r="S69" s="33">
        <v>3864835.2362499996</v>
      </c>
      <c r="T69" s="33">
        <v>112334.42775</v>
      </c>
      <c r="U69" s="33">
        <v>493400.67600000004</v>
      </c>
      <c r="V69" s="33">
        <v>1742910.4649999999</v>
      </c>
      <c r="W69" s="33">
        <v>2232035.7519999999</v>
      </c>
      <c r="X69" s="33">
        <v>3105.0995160000002</v>
      </c>
      <c r="Y69" s="33">
        <v>79424.679000000004</v>
      </c>
      <c r="Z69" s="2">
        <f t="shared" si="5"/>
        <v>23625301.913332</v>
      </c>
    </row>
    <row r="70" spans="1:26" x14ac:dyDescent="0.2">
      <c r="A70" t="s">
        <v>5</v>
      </c>
      <c r="B70" s="33">
        <v>0</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2">
        <f t="shared" si="5"/>
        <v>0</v>
      </c>
    </row>
    <row r="71" spans="1:26" x14ac:dyDescent="0.2">
      <c r="A71" t="s">
        <v>6</v>
      </c>
      <c r="B71" s="33">
        <v>0</v>
      </c>
      <c r="C71" s="33">
        <v>76716.806514999989</v>
      </c>
      <c r="D71" s="33">
        <v>23227.377076999997</v>
      </c>
      <c r="E71" s="33">
        <v>0</v>
      </c>
      <c r="F71" s="33">
        <v>400.79388100000006</v>
      </c>
      <c r="G71" s="33">
        <v>931.33100000000002</v>
      </c>
      <c r="H71" s="33">
        <v>22226.713046999994</v>
      </c>
      <c r="I71" s="33">
        <v>0</v>
      </c>
      <c r="J71" s="33">
        <v>43406.903867000001</v>
      </c>
      <c r="K71" s="33">
        <v>35512.354403999991</v>
      </c>
      <c r="L71" s="33">
        <v>0</v>
      </c>
      <c r="M71" s="33">
        <v>75.971193999999997</v>
      </c>
      <c r="N71" s="33">
        <v>424.34257499999995</v>
      </c>
      <c r="O71" s="33">
        <v>33753.758631000012</v>
      </c>
      <c r="P71" s="33">
        <v>15794.869304000005</v>
      </c>
      <c r="Q71" s="33">
        <v>25586.459828999996</v>
      </c>
      <c r="R71" s="33">
        <v>33257.720663000007</v>
      </c>
      <c r="S71" s="33">
        <v>0</v>
      </c>
      <c r="T71" s="33">
        <v>128174.04197399999</v>
      </c>
      <c r="U71" s="33">
        <v>87948.085116999981</v>
      </c>
      <c r="V71" s="33">
        <v>31303.870250000004</v>
      </c>
      <c r="W71" s="33">
        <v>42910.863870000001</v>
      </c>
      <c r="X71" s="33">
        <v>250.16002</v>
      </c>
      <c r="Y71" s="33">
        <v>100977.29</v>
      </c>
      <c r="Z71" s="2">
        <f t="shared" si="5"/>
        <v>702879.71321800002</v>
      </c>
    </row>
    <row r="72" spans="1:26" x14ac:dyDescent="0.2">
      <c r="A72" t="s">
        <v>7</v>
      </c>
      <c r="B72" s="33">
        <v>7305.31</v>
      </c>
      <c r="C72" s="33">
        <v>0</v>
      </c>
      <c r="D72" s="33">
        <v>0</v>
      </c>
      <c r="E72" s="33">
        <v>3785.3776150000003</v>
      </c>
      <c r="F72" s="33">
        <v>4081.3100940000004</v>
      </c>
      <c r="G72" s="33">
        <v>18843.117953000001</v>
      </c>
      <c r="H72" s="33">
        <v>76894.315434000004</v>
      </c>
      <c r="I72" s="33">
        <v>11040.574000000001</v>
      </c>
      <c r="J72" s="33">
        <v>61702.434430000001</v>
      </c>
      <c r="K72" s="33">
        <v>0</v>
      </c>
      <c r="L72" s="33">
        <v>16756.150000000001</v>
      </c>
      <c r="M72" s="33">
        <v>0</v>
      </c>
      <c r="N72" s="33">
        <v>0</v>
      </c>
      <c r="O72" s="33">
        <v>0</v>
      </c>
      <c r="P72" s="33">
        <v>332.05652400000002</v>
      </c>
      <c r="Q72" s="33">
        <v>20605.146611999997</v>
      </c>
      <c r="R72" s="33">
        <v>282926.51811699994</v>
      </c>
      <c r="S72" s="33">
        <v>109601.74400000001</v>
      </c>
      <c r="T72" s="33">
        <v>112862.81134399997</v>
      </c>
      <c r="U72" s="33">
        <v>41926.723054999995</v>
      </c>
      <c r="V72" s="33">
        <v>651.12649999999996</v>
      </c>
      <c r="W72" s="33">
        <v>15659.61</v>
      </c>
      <c r="X72" s="33">
        <v>0</v>
      </c>
      <c r="Y72" s="33">
        <v>9143.3790000000008</v>
      </c>
      <c r="Z72" s="2">
        <f t="shared" si="5"/>
        <v>794117.70467799972</v>
      </c>
    </row>
    <row r="73" spans="1:26" x14ac:dyDescent="0.2">
      <c r="A73" t="s">
        <v>8</v>
      </c>
      <c r="B73" s="33">
        <v>0</v>
      </c>
      <c r="C73" s="33">
        <v>0</v>
      </c>
      <c r="D73" s="33">
        <v>0</v>
      </c>
      <c r="E73" s="33">
        <v>0</v>
      </c>
      <c r="F73" s="33">
        <v>0</v>
      </c>
      <c r="G73" s="33">
        <v>0</v>
      </c>
      <c r="H73" s="33">
        <v>0</v>
      </c>
      <c r="I73" s="33">
        <v>0</v>
      </c>
      <c r="J73" s="33">
        <v>0</v>
      </c>
      <c r="K73" s="33">
        <v>0</v>
      </c>
      <c r="L73" s="33">
        <v>0</v>
      </c>
      <c r="M73" s="33">
        <v>0</v>
      </c>
      <c r="N73" s="33">
        <v>0</v>
      </c>
      <c r="O73" s="33">
        <v>0</v>
      </c>
      <c r="P73" s="33">
        <v>7.8381740000000004</v>
      </c>
      <c r="Q73" s="33">
        <v>0</v>
      </c>
      <c r="R73" s="33">
        <v>0</v>
      </c>
      <c r="S73" s="33">
        <v>0</v>
      </c>
      <c r="T73" s="33">
        <v>0</v>
      </c>
      <c r="U73" s="33">
        <v>0</v>
      </c>
      <c r="V73" s="33">
        <v>0</v>
      </c>
      <c r="W73" s="33">
        <v>0</v>
      </c>
      <c r="X73" s="33">
        <v>0</v>
      </c>
      <c r="Y73" s="33">
        <v>0</v>
      </c>
      <c r="Z73" s="2">
        <f t="shared" si="5"/>
        <v>7.8381740000000004</v>
      </c>
    </row>
    <row r="74" spans="1:26" x14ac:dyDescent="0.2">
      <c r="A74" t="s">
        <v>9</v>
      </c>
      <c r="B74" s="33">
        <v>0</v>
      </c>
      <c r="C74" s="33">
        <v>0</v>
      </c>
      <c r="D74" s="33">
        <v>0</v>
      </c>
      <c r="E74" s="33">
        <v>0</v>
      </c>
      <c r="F74" s="33">
        <v>0</v>
      </c>
      <c r="G74" s="33">
        <v>0</v>
      </c>
      <c r="H74" s="33">
        <v>0</v>
      </c>
      <c r="I74" s="33">
        <v>0</v>
      </c>
      <c r="J74" s="33">
        <v>0</v>
      </c>
      <c r="K74" s="33">
        <v>0</v>
      </c>
      <c r="L74" s="33">
        <v>0</v>
      </c>
      <c r="M74" s="33">
        <v>0</v>
      </c>
      <c r="N74" s="33">
        <v>0</v>
      </c>
      <c r="O74" s="33">
        <v>0</v>
      </c>
      <c r="P74" s="33">
        <v>0</v>
      </c>
      <c r="Q74" s="33">
        <v>0</v>
      </c>
      <c r="R74" s="33">
        <v>0</v>
      </c>
      <c r="S74" s="33">
        <v>0</v>
      </c>
      <c r="T74" s="33">
        <v>0</v>
      </c>
      <c r="U74" s="33">
        <v>0</v>
      </c>
      <c r="V74" s="33">
        <v>0</v>
      </c>
      <c r="W74" s="33">
        <v>0</v>
      </c>
      <c r="X74" s="33">
        <v>0</v>
      </c>
      <c r="Y74" s="33">
        <v>0</v>
      </c>
      <c r="Z74" s="2">
        <f t="shared" si="5"/>
        <v>0</v>
      </c>
    </row>
    <row r="75" spans="1:26" x14ac:dyDescent="0.2">
      <c r="A75" t="s">
        <v>10</v>
      </c>
      <c r="B75" s="33">
        <v>11505.646000000001</v>
      </c>
      <c r="C75" s="33">
        <v>26516.029875</v>
      </c>
      <c r="D75" s="33">
        <v>8391.2075000000004</v>
      </c>
      <c r="E75" s="33">
        <v>8619.5339999999997</v>
      </c>
      <c r="F75" s="33">
        <v>22052.690655999999</v>
      </c>
      <c r="G75" s="33">
        <v>20718.627249999998</v>
      </c>
      <c r="H75" s="33">
        <v>7098.6110619999999</v>
      </c>
      <c r="I75" s="33">
        <v>33024.652405000001</v>
      </c>
      <c r="J75" s="33">
        <v>5144.4489999999996</v>
      </c>
      <c r="K75" s="33">
        <v>9212.9261249999981</v>
      </c>
      <c r="L75" s="33">
        <v>17275.182000000001</v>
      </c>
      <c r="M75" s="33">
        <v>17596.56925</v>
      </c>
      <c r="N75" s="33">
        <v>8738.9121249999989</v>
      </c>
      <c r="O75" s="33">
        <v>21166.286141</v>
      </c>
      <c r="P75" s="33">
        <v>59220.492945999991</v>
      </c>
      <c r="Q75" s="33">
        <v>64833.935578999997</v>
      </c>
      <c r="R75" s="33">
        <v>124533.43361499997</v>
      </c>
      <c r="S75" s="33">
        <v>10800.013000000001</v>
      </c>
      <c r="T75" s="33">
        <v>7467.7110000000002</v>
      </c>
      <c r="U75" s="33">
        <v>10250.838</v>
      </c>
      <c r="V75" s="33">
        <v>11799.250438999999</v>
      </c>
      <c r="W75" s="33">
        <v>11551.230500000001</v>
      </c>
      <c r="X75" s="33">
        <v>4886.2147729999997</v>
      </c>
      <c r="Y75" s="33">
        <v>0</v>
      </c>
      <c r="Z75" s="2">
        <f t="shared" si="5"/>
        <v>522404.44324099994</v>
      </c>
    </row>
    <row r="76" spans="1:26" x14ac:dyDescent="0.2">
      <c r="A76" t="s">
        <v>11</v>
      </c>
      <c r="B76" s="34">
        <v>443976.15271428804</v>
      </c>
      <c r="C76" s="34">
        <v>1655807.261820717</v>
      </c>
      <c r="D76" s="34">
        <v>0</v>
      </c>
      <c r="E76" s="34">
        <v>0</v>
      </c>
      <c r="F76" s="34">
        <v>156395.02586350116</v>
      </c>
      <c r="G76" s="34">
        <v>159500.8586967857</v>
      </c>
      <c r="H76" s="34">
        <v>165030.67645518368</v>
      </c>
      <c r="I76" s="34">
        <v>132873.14455864418</v>
      </c>
      <c r="J76" s="34">
        <v>105108.18501357465</v>
      </c>
      <c r="K76" s="34">
        <v>341815.45039463777</v>
      </c>
      <c r="L76" s="34">
        <v>0</v>
      </c>
      <c r="M76" s="34">
        <v>203704.39013665024</v>
      </c>
      <c r="N76" s="34">
        <v>151292.06596969941</v>
      </c>
      <c r="O76" s="34">
        <v>0</v>
      </c>
      <c r="P76" s="34">
        <v>695223.38998758688</v>
      </c>
      <c r="Q76" s="34">
        <v>401676.1623930753</v>
      </c>
      <c r="R76" s="34">
        <v>1486317.5598986922</v>
      </c>
      <c r="S76" s="34">
        <v>1091764.2517307401</v>
      </c>
      <c r="T76" s="34">
        <v>89133.30733388479</v>
      </c>
      <c r="U76" s="34">
        <v>0</v>
      </c>
      <c r="V76" s="34">
        <v>645229.75407302717</v>
      </c>
      <c r="W76" s="34">
        <v>1463068.5746401078</v>
      </c>
      <c r="X76" s="34">
        <v>905945.88247293746</v>
      </c>
      <c r="Y76" s="34">
        <v>0</v>
      </c>
      <c r="Z76" s="2">
        <f t="shared" si="5"/>
        <v>10293862.094153736</v>
      </c>
    </row>
    <row r="77" spans="1:26" x14ac:dyDescent="0.2">
      <c r="A77" t="s">
        <v>12</v>
      </c>
      <c r="B77" s="29">
        <v>0</v>
      </c>
      <c r="C77" s="29">
        <v>0</v>
      </c>
      <c r="D77" s="29">
        <v>0</v>
      </c>
      <c r="E77" s="29">
        <v>0</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
        <f t="shared" si="5"/>
        <v>0</v>
      </c>
    </row>
    <row r="78" spans="1:26" x14ac:dyDescent="0.2">
      <c r="A78" t="s">
        <v>13</v>
      </c>
      <c r="B78" s="33">
        <v>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2">
        <f t="shared" si="5"/>
        <v>0</v>
      </c>
    </row>
    <row r="79" spans="1:26" x14ac:dyDescent="0.2">
      <c r="A79" t="s">
        <v>14</v>
      </c>
      <c r="B79" s="33">
        <v>7670.5934999999999</v>
      </c>
      <c r="C79" s="33">
        <v>0</v>
      </c>
      <c r="D79" s="33">
        <v>33174.746555000005</v>
      </c>
      <c r="E79" s="33">
        <v>80259.447962999999</v>
      </c>
      <c r="F79" s="33">
        <v>11714.764539</v>
      </c>
      <c r="G79" s="33">
        <v>314845.99718899984</v>
      </c>
      <c r="H79" s="33">
        <v>158759.13974400022</v>
      </c>
      <c r="I79" s="33">
        <v>25754.727275000008</v>
      </c>
      <c r="J79" s="33">
        <v>3905.0027029999997</v>
      </c>
      <c r="K79" s="33">
        <v>4962.1225719999993</v>
      </c>
      <c r="L79" s="33">
        <v>76247.86456099998</v>
      </c>
      <c r="M79" s="33">
        <v>0</v>
      </c>
      <c r="N79" s="33">
        <v>0</v>
      </c>
      <c r="O79" s="33">
        <v>0</v>
      </c>
      <c r="P79" s="33">
        <v>28804.423631999991</v>
      </c>
      <c r="Q79" s="33">
        <v>43033.179587000006</v>
      </c>
      <c r="R79" s="33">
        <v>502114.43349100015</v>
      </c>
      <c r="S79" s="33">
        <v>44815.141312999993</v>
      </c>
      <c r="T79" s="33">
        <v>15803.775548999998</v>
      </c>
      <c r="U79" s="33">
        <v>53450.851665000009</v>
      </c>
      <c r="V79" s="33">
        <v>83.238343999999998</v>
      </c>
      <c r="W79" s="33">
        <v>54370.714</v>
      </c>
      <c r="X79" s="33">
        <v>0</v>
      </c>
      <c r="Y79" s="33">
        <v>16450.760719000002</v>
      </c>
      <c r="Z79" s="2">
        <f t="shared" si="5"/>
        <v>1476220.9249009998</v>
      </c>
    </row>
    <row r="80" spans="1:26" x14ac:dyDescent="0.2">
      <c r="A80" t="s">
        <v>15</v>
      </c>
      <c r="B80" s="33">
        <v>0</v>
      </c>
      <c r="C80" s="33">
        <v>0</v>
      </c>
      <c r="D80" s="33">
        <v>0</v>
      </c>
      <c r="E80" s="33">
        <v>0</v>
      </c>
      <c r="F80" s="33">
        <v>0</v>
      </c>
      <c r="G80" s="33">
        <v>0</v>
      </c>
      <c r="H80" s="33">
        <v>0</v>
      </c>
      <c r="I80" s="33">
        <v>0</v>
      </c>
      <c r="J80" s="33">
        <v>0</v>
      </c>
      <c r="K80" s="33">
        <v>132.157938</v>
      </c>
      <c r="L80" s="33">
        <v>0</v>
      </c>
      <c r="M80" s="33">
        <v>0</v>
      </c>
      <c r="N80" s="33">
        <v>0</v>
      </c>
      <c r="O80" s="33">
        <v>262.26612299999994</v>
      </c>
      <c r="P80" s="33">
        <v>1.897526</v>
      </c>
      <c r="Q80" s="33">
        <v>0</v>
      </c>
      <c r="R80" s="33">
        <v>1807.37</v>
      </c>
      <c r="S80" s="33">
        <v>0</v>
      </c>
      <c r="T80" s="33">
        <v>6.3342730000000014</v>
      </c>
      <c r="U80" s="33">
        <v>0</v>
      </c>
      <c r="V80" s="33">
        <v>0</v>
      </c>
      <c r="W80" s="33">
        <v>0</v>
      </c>
      <c r="X80" s="33">
        <v>0</v>
      </c>
      <c r="Y80" s="33">
        <v>426.312906</v>
      </c>
      <c r="Z80" s="2">
        <f t="shared" si="5"/>
        <v>2636.3387659999999</v>
      </c>
    </row>
    <row r="81" spans="1:26" x14ac:dyDescent="0.2">
      <c r="A81" t="s">
        <v>16</v>
      </c>
      <c r="B81" s="29">
        <v>0</v>
      </c>
      <c r="C81" s="29">
        <v>0</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
        <f t="shared" si="5"/>
        <v>0</v>
      </c>
    </row>
    <row r="82" spans="1:26" x14ac:dyDescent="0.2">
      <c r="A82" t="s">
        <v>17</v>
      </c>
      <c r="B82" s="33">
        <v>25835.955750000001</v>
      </c>
      <c r="C82" s="33">
        <v>0</v>
      </c>
      <c r="D82" s="33">
        <v>25.417088</v>
      </c>
      <c r="E82" s="33">
        <v>0</v>
      </c>
      <c r="F82" s="33">
        <v>0</v>
      </c>
      <c r="G82" s="33">
        <v>36.347687000000001</v>
      </c>
      <c r="H82" s="33">
        <v>1997.2485830000001</v>
      </c>
      <c r="I82" s="33">
        <v>377.29538300000002</v>
      </c>
      <c r="J82" s="33">
        <v>16612.578935999998</v>
      </c>
      <c r="K82" s="33">
        <v>2951.0340429999997</v>
      </c>
      <c r="L82" s="33">
        <v>0</v>
      </c>
      <c r="M82" s="33">
        <v>0</v>
      </c>
      <c r="N82" s="33">
        <v>0</v>
      </c>
      <c r="O82" s="33">
        <v>36093.935186999995</v>
      </c>
      <c r="P82" s="33">
        <v>172.47339099999999</v>
      </c>
      <c r="Q82" s="33">
        <v>4270.6551959999997</v>
      </c>
      <c r="R82" s="33">
        <v>21177.113593999999</v>
      </c>
      <c r="S82" s="33">
        <v>559.67487499999993</v>
      </c>
      <c r="T82" s="33">
        <v>62393.641498000005</v>
      </c>
      <c r="U82" s="33">
        <v>194422.17328299998</v>
      </c>
      <c r="V82" s="33">
        <v>0</v>
      </c>
      <c r="W82" s="33">
        <v>0</v>
      </c>
      <c r="X82" s="33">
        <v>183.876891</v>
      </c>
      <c r="Y82" s="33">
        <v>614.521657</v>
      </c>
      <c r="Z82" s="2">
        <f t="shared" si="5"/>
        <v>367723.94304200006</v>
      </c>
    </row>
    <row r="83" spans="1:26" x14ac:dyDescent="0.2">
      <c r="A83" t="s">
        <v>18</v>
      </c>
      <c r="B83" s="33">
        <v>43919.156175000004</v>
      </c>
      <c r="C83" s="33">
        <v>0</v>
      </c>
      <c r="D83" s="33">
        <v>0</v>
      </c>
      <c r="E83" s="33">
        <v>0</v>
      </c>
      <c r="F83" s="33">
        <v>0</v>
      </c>
      <c r="G83" s="33">
        <v>0</v>
      </c>
      <c r="H83" s="33">
        <v>30035.120592187497</v>
      </c>
      <c r="I83" s="33">
        <v>42935.872621875002</v>
      </c>
      <c r="J83" s="33">
        <v>0</v>
      </c>
      <c r="K83" s="33">
        <v>20250.213600000003</v>
      </c>
      <c r="L83" s="33">
        <v>0</v>
      </c>
      <c r="M83" s="33">
        <v>0</v>
      </c>
      <c r="N83" s="33">
        <v>0</v>
      </c>
      <c r="O83" s="33">
        <v>0</v>
      </c>
      <c r="P83" s="33">
        <v>11770.374412499999</v>
      </c>
      <c r="Q83" s="33">
        <v>12718.833609375</v>
      </c>
      <c r="R83" s="33">
        <v>105102.70726875</v>
      </c>
      <c r="S83" s="33">
        <v>16767.250284375001</v>
      </c>
      <c r="T83" s="33">
        <v>0</v>
      </c>
      <c r="U83" s="33">
        <v>51879.504300000008</v>
      </c>
      <c r="V83" s="33">
        <v>3433.1345964843749</v>
      </c>
      <c r="W83" s="33">
        <v>31714.059825</v>
      </c>
      <c r="X83" s="33">
        <v>2355.5648079345701</v>
      </c>
      <c r="Y83" s="33">
        <v>0</v>
      </c>
      <c r="Z83" s="2">
        <f t="shared" si="5"/>
        <v>372881.79209348146</v>
      </c>
    </row>
    <row r="84" spans="1:26" x14ac:dyDescent="0.2">
      <c r="A84" t="s">
        <v>19</v>
      </c>
      <c r="B84" s="29">
        <v>0</v>
      </c>
      <c r="C84" s="29">
        <v>0</v>
      </c>
      <c r="D84" s="29">
        <v>0</v>
      </c>
      <c r="E84" s="29">
        <v>0</v>
      </c>
      <c r="F84" s="29">
        <v>0</v>
      </c>
      <c r="G84" s="29">
        <v>0</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
        <f t="shared" si="5"/>
        <v>0</v>
      </c>
    </row>
    <row r="85" spans="1:26" x14ac:dyDescent="0.2">
      <c r="A85" t="s">
        <v>20</v>
      </c>
      <c r="B85" s="33">
        <v>0</v>
      </c>
      <c r="C85" s="33">
        <v>880.75337500000001</v>
      </c>
      <c r="D85" s="33">
        <v>0</v>
      </c>
      <c r="E85" s="33">
        <v>10816.579</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2">
        <f t="shared" si="5"/>
        <v>11697.332375</v>
      </c>
    </row>
    <row r="86" spans="1:26" x14ac:dyDescent="0.2">
      <c r="A86" t="s">
        <v>21</v>
      </c>
      <c r="B86" s="29">
        <v>0</v>
      </c>
      <c r="C86" s="29">
        <v>0</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
        <f t="shared" ref="Z86" si="6">SUM(B86:Y86)</f>
        <v>0</v>
      </c>
    </row>
    <row r="87" spans="1:26" x14ac:dyDescent="0.2">
      <c r="A87" t="s">
        <v>22</v>
      </c>
      <c r="B87" s="33">
        <v>0</v>
      </c>
      <c r="C87" s="33">
        <v>0</v>
      </c>
      <c r="D87" s="33">
        <v>0</v>
      </c>
      <c r="E87" s="33">
        <v>0</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2">
        <f t="shared" si="5"/>
        <v>0</v>
      </c>
    </row>
    <row r="88" spans="1:26" x14ac:dyDescent="0.2">
      <c r="A88" t="s">
        <v>23</v>
      </c>
      <c r="B88" s="33">
        <v>0</v>
      </c>
      <c r="C88" s="33">
        <v>0</v>
      </c>
      <c r="D88" s="33">
        <v>0</v>
      </c>
      <c r="E88" s="33">
        <v>0</v>
      </c>
      <c r="F88" s="33">
        <v>0</v>
      </c>
      <c r="G88" s="33">
        <v>0</v>
      </c>
      <c r="H88" s="33">
        <v>0</v>
      </c>
      <c r="I88" s="33">
        <v>0</v>
      </c>
      <c r="J88" s="33">
        <v>0</v>
      </c>
      <c r="K88" s="33">
        <v>0</v>
      </c>
      <c r="L88" s="33">
        <v>0</v>
      </c>
      <c r="M88" s="33">
        <v>0</v>
      </c>
      <c r="N88" s="33">
        <v>0</v>
      </c>
      <c r="O88" s="33">
        <v>0</v>
      </c>
      <c r="P88" s="33">
        <v>0</v>
      </c>
      <c r="Q88" s="33">
        <v>0</v>
      </c>
      <c r="R88" s="33">
        <v>0</v>
      </c>
      <c r="S88" s="33">
        <v>0</v>
      </c>
      <c r="T88" s="33">
        <v>0</v>
      </c>
      <c r="U88" s="33">
        <v>0</v>
      </c>
      <c r="V88" s="33">
        <v>0</v>
      </c>
      <c r="W88" s="33">
        <v>0</v>
      </c>
      <c r="X88" s="33">
        <v>0</v>
      </c>
      <c r="Y88" s="33">
        <v>0</v>
      </c>
      <c r="Z88" s="2">
        <f t="shared" si="5"/>
        <v>0</v>
      </c>
    </row>
    <row r="89" spans="1:26" x14ac:dyDescent="0.2">
      <c r="A89" t="s">
        <v>24</v>
      </c>
      <c r="B89" s="33">
        <v>0</v>
      </c>
      <c r="C89" s="33">
        <v>0</v>
      </c>
      <c r="D89" s="33">
        <v>0</v>
      </c>
      <c r="E89" s="33">
        <v>0</v>
      </c>
      <c r="F89" s="33">
        <v>0</v>
      </c>
      <c r="G89" s="33">
        <v>0</v>
      </c>
      <c r="H89" s="33">
        <v>0</v>
      </c>
      <c r="I89" s="33">
        <v>0</v>
      </c>
      <c r="J89" s="33">
        <v>0</v>
      </c>
      <c r="K89" s="33">
        <v>0</v>
      </c>
      <c r="L89" s="33">
        <v>0</v>
      </c>
      <c r="M89" s="33">
        <v>0</v>
      </c>
      <c r="N89" s="33">
        <v>0</v>
      </c>
      <c r="O89" s="33">
        <v>0</v>
      </c>
      <c r="P89" s="33">
        <v>0</v>
      </c>
      <c r="Q89" s="33">
        <v>0</v>
      </c>
      <c r="R89" s="33">
        <v>0</v>
      </c>
      <c r="S89" s="33">
        <v>0</v>
      </c>
      <c r="T89" s="33">
        <v>0</v>
      </c>
      <c r="U89" s="33">
        <v>0</v>
      </c>
      <c r="V89" s="33">
        <v>0</v>
      </c>
      <c r="W89" s="33">
        <v>0</v>
      </c>
      <c r="X89" s="33">
        <v>0</v>
      </c>
      <c r="Y89" s="33">
        <v>0</v>
      </c>
      <c r="Z89" s="2">
        <f t="shared" si="5"/>
        <v>0</v>
      </c>
    </row>
    <row r="90" spans="1:26" x14ac:dyDescent="0.2">
      <c r="A90" t="s">
        <v>25</v>
      </c>
      <c r="B90" s="33">
        <v>0</v>
      </c>
      <c r="C90" s="33">
        <v>0</v>
      </c>
      <c r="D90" s="33">
        <v>0</v>
      </c>
      <c r="E90" s="33">
        <v>0</v>
      </c>
      <c r="F90" s="33">
        <v>0</v>
      </c>
      <c r="G90" s="33">
        <v>0</v>
      </c>
      <c r="H90" s="33">
        <v>0</v>
      </c>
      <c r="I90" s="33">
        <v>0</v>
      </c>
      <c r="J90" s="33">
        <v>0</v>
      </c>
      <c r="K90" s="33">
        <v>0</v>
      </c>
      <c r="L90" s="33">
        <v>0</v>
      </c>
      <c r="M90" s="33">
        <v>0</v>
      </c>
      <c r="N90" s="33">
        <v>0</v>
      </c>
      <c r="O90" s="33">
        <v>0</v>
      </c>
      <c r="P90" s="33">
        <v>0</v>
      </c>
      <c r="Q90" s="33">
        <v>0</v>
      </c>
      <c r="R90" s="33">
        <v>0</v>
      </c>
      <c r="S90" s="33">
        <v>0</v>
      </c>
      <c r="T90" s="33">
        <v>0</v>
      </c>
      <c r="U90" s="33">
        <v>0</v>
      </c>
      <c r="V90" s="33">
        <v>0</v>
      </c>
      <c r="W90" s="33">
        <v>0</v>
      </c>
      <c r="X90" s="33">
        <v>0</v>
      </c>
      <c r="Y90" s="33">
        <v>0</v>
      </c>
      <c r="Z90" s="2">
        <f t="shared" si="5"/>
        <v>0</v>
      </c>
    </row>
    <row r="91" spans="1:26" x14ac:dyDescent="0.2">
      <c r="A91" t="s">
        <v>50</v>
      </c>
      <c r="B91" s="2">
        <f t="shared" ref="B91:Z91" si="7">SUM(B68:B90)</f>
        <v>1662316.4360142876</v>
      </c>
      <c r="C91" s="2">
        <f t="shared" si="7"/>
        <v>4429348.304879467</v>
      </c>
      <c r="D91" s="2">
        <f t="shared" si="7"/>
        <v>65029.112829000005</v>
      </c>
      <c r="E91" s="2">
        <f t="shared" si="7"/>
        <v>557096.80053000001</v>
      </c>
      <c r="F91" s="2">
        <f t="shared" si="7"/>
        <v>1557812.3050750638</v>
      </c>
      <c r="G91" s="2">
        <f t="shared" si="7"/>
        <v>626427.86346278549</v>
      </c>
      <c r="H91" s="2">
        <f t="shared" si="7"/>
        <v>915339.21391125419</v>
      </c>
      <c r="I91" s="2">
        <f t="shared" si="7"/>
        <v>848927.60124351922</v>
      </c>
      <c r="J91" s="2">
        <f t="shared" si="7"/>
        <v>263506.36594957463</v>
      </c>
      <c r="K91" s="2">
        <f t="shared" si="7"/>
        <v>965407.52819876291</v>
      </c>
      <c r="L91" s="2">
        <f t="shared" si="7"/>
        <v>1342072.9965609997</v>
      </c>
      <c r="M91" s="2">
        <f t="shared" si="7"/>
        <v>316646.30048565019</v>
      </c>
      <c r="N91" s="2">
        <f t="shared" si="7"/>
        <v>256576.88466969942</v>
      </c>
      <c r="O91" s="2">
        <f t="shared" si="7"/>
        <v>517228.14570700005</v>
      </c>
      <c r="P91" s="2">
        <f t="shared" si="7"/>
        <v>1935450.9153486493</v>
      </c>
      <c r="Q91" s="2">
        <f t="shared" si="7"/>
        <v>1390406.1608105281</v>
      </c>
      <c r="R91" s="2">
        <f t="shared" si="7"/>
        <v>7298953.4418951776</v>
      </c>
      <c r="S91" s="2">
        <f t="shared" si="7"/>
        <v>5292252.0569043634</v>
      </c>
      <c r="T91" s="2">
        <f t="shared" si="7"/>
        <v>528176.05072188482</v>
      </c>
      <c r="U91" s="2">
        <f t="shared" si="7"/>
        <v>933278.85141999996</v>
      </c>
      <c r="V91" s="2">
        <f t="shared" si="7"/>
        <v>2446336.4431262617</v>
      </c>
      <c r="W91" s="2">
        <f t="shared" si="7"/>
        <v>4110413.4713813574</v>
      </c>
      <c r="X91" s="2">
        <f t="shared" si="7"/>
        <v>919391.78481415717</v>
      </c>
      <c r="Y91" s="2">
        <f t="shared" si="7"/>
        <v>207036.94328200002</v>
      </c>
      <c r="Z91" s="2">
        <f t="shared" si="7"/>
        <v>39385431.979221448</v>
      </c>
    </row>
    <row r="92" spans="1:26"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6" x14ac:dyDescent="0.2">
      <c r="A95" t="s">
        <v>3</v>
      </c>
      <c r="B95" s="35">
        <v>0</v>
      </c>
      <c r="C95" s="35">
        <v>463.171469</v>
      </c>
      <c r="D95" s="35">
        <v>0</v>
      </c>
      <c r="E95" s="35">
        <v>0</v>
      </c>
      <c r="F95" s="35">
        <v>7416.7532529999999</v>
      </c>
      <c r="G95" s="35">
        <v>0</v>
      </c>
      <c r="H95" s="35">
        <v>6489.0634120000004</v>
      </c>
      <c r="I95" s="35">
        <v>0</v>
      </c>
      <c r="J95" s="35">
        <v>0</v>
      </c>
      <c r="K95" s="35">
        <v>24126.005890999997</v>
      </c>
      <c r="L95" s="35">
        <v>0</v>
      </c>
      <c r="M95" s="35">
        <v>0</v>
      </c>
      <c r="N95" s="35">
        <v>0</v>
      </c>
      <c r="O95" s="35">
        <v>0</v>
      </c>
      <c r="P95" s="35">
        <v>2098.7912970000002</v>
      </c>
      <c r="Q95" s="35">
        <v>3012.249648</v>
      </c>
      <c r="R95" s="35">
        <v>13425.392329</v>
      </c>
      <c r="S95" s="35">
        <v>12053.59325</v>
      </c>
      <c r="T95" s="35">
        <v>0</v>
      </c>
      <c r="U95" s="35">
        <v>0</v>
      </c>
      <c r="V95" s="35">
        <v>833.39175</v>
      </c>
      <c r="W95" s="35">
        <v>18213.690187</v>
      </c>
      <c r="X95" s="35">
        <v>151.06276</v>
      </c>
      <c r="Y95" s="35">
        <v>0</v>
      </c>
      <c r="Z95" s="2">
        <f t="shared" ref="Z95:Z117" si="8">SUM(B95:Y95)</f>
        <v>88283.16524599999</v>
      </c>
    </row>
    <row r="96" spans="1:26" x14ac:dyDescent="0.2">
      <c r="A96" t="s">
        <v>4</v>
      </c>
      <c r="B96" s="35">
        <v>81747.343227999983</v>
      </c>
      <c r="C96" s="35">
        <v>220593.38774200002</v>
      </c>
      <c r="D96" s="35">
        <v>13.329521</v>
      </c>
      <c r="E96" s="35">
        <v>47719.056437000007</v>
      </c>
      <c r="F96" s="35">
        <v>122538.50466400001</v>
      </c>
      <c r="G96" s="35">
        <v>9074.7190389999978</v>
      </c>
      <c r="H96" s="35">
        <v>31969.936065999998</v>
      </c>
      <c r="I96" s="35">
        <v>64174.212999999996</v>
      </c>
      <c r="J96" s="35">
        <v>1718.8510000000001</v>
      </c>
      <c r="K96" s="35">
        <v>27614.364197000003</v>
      </c>
      <c r="L96" s="35">
        <v>134029.85737499999</v>
      </c>
      <c r="M96" s="35">
        <v>10243.964144000001</v>
      </c>
      <c r="N96" s="35">
        <v>7300.1272500000005</v>
      </c>
      <c r="O96" s="35">
        <v>42606.521359999999</v>
      </c>
      <c r="P96" s="35">
        <v>118215.03587500003</v>
      </c>
      <c r="Q96" s="35">
        <v>55237.191812000005</v>
      </c>
      <c r="R96" s="35">
        <v>515498.60794599983</v>
      </c>
      <c r="S96" s="35">
        <v>351315.20112500002</v>
      </c>
      <c r="T96" s="35">
        <v>7400.473688</v>
      </c>
      <c r="U96" s="35">
        <v>30461.347282999999</v>
      </c>
      <c r="V96" s="35">
        <v>146325.53400000001</v>
      </c>
      <c r="W96" s="35">
        <v>207597.57950000005</v>
      </c>
      <c r="X96" s="35">
        <v>220.31781799999999</v>
      </c>
      <c r="Y96" s="35">
        <v>6679.0547889999998</v>
      </c>
      <c r="Z96" s="2">
        <f t="shared" si="8"/>
        <v>2240294.5188590004</v>
      </c>
    </row>
    <row r="97" spans="1:26" x14ac:dyDescent="0.2">
      <c r="A97" t="s">
        <v>5</v>
      </c>
      <c r="B97" s="35">
        <v>0</v>
      </c>
      <c r="C97" s="35">
        <v>0</v>
      </c>
      <c r="D97" s="35">
        <v>0</v>
      </c>
      <c r="E97" s="35">
        <v>0</v>
      </c>
      <c r="F97" s="35">
        <v>0</v>
      </c>
      <c r="G97" s="35">
        <v>0</v>
      </c>
      <c r="H97" s="35">
        <v>0</v>
      </c>
      <c r="I97" s="35">
        <v>0</v>
      </c>
      <c r="J97" s="35">
        <v>0</v>
      </c>
      <c r="K97" s="35">
        <v>0</v>
      </c>
      <c r="L97" s="35">
        <v>0</v>
      </c>
      <c r="M97" s="35">
        <v>0</v>
      </c>
      <c r="N97" s="35">
        <v>0</v>
      </c>
      <c r="O97" s="35">
        <v>0</v>
      </c>
      <c r="P97" s="35">
        <v>0</v>
      </c>
      <c r="Q97" s="35">
        <v>0</v>
      </c>
      <c r="R97" s="35">
        <v>0</v>
      </c>
      <c r="S97" s="35">
        <v>0</v>
      </c>
      <c r="T97" s="35">
        <v>0</v>
      </c>
      <c r="U97" s="35">
        <v>0</v>
      </c>
      <c r="V97" s="35">
        <v>0</v>
      </c>
      <c r="W97" s="35">
        <v>0</v>
      </c>
      <c r="X97" s="35">
        <v>0</v>
      </c>
      <c r="Y97" s="35">
        <v>0</v>
      </c>
      <c r="Z97" s="2">
        <f t="shared" si="8"/>
        <v>0</v>
      </c>
    </row>
    <row r="98" spans="1:26" x14ac:dyDescent="0.2">
      <c r="A98" t="s">
        <v>6</v>
      </c>
      <c r="B98" s="35">
        <v>0</v>
      </c>
      <c r="C98" s="35">
        <v>11894.574938000002</v>
      </c>
      <c r="D98" s="35">
        <v>4803.5836089999993</v>
      </c>
      <c r="E98" s="35">
        <v>0</v>
      </c>
      <c r="F98" s="35">
        <v>66.870276000000004</v>
      </c>
      <c r="G98" s="35">
        <v>150.288828</v>
      </c>
      <c r="H98" s="35">
        <v>3633.3293859999994</v>
      </c>
      <c r="I98" s="35">
        <v>0</v>
      </c>
      <c r="J98" s="35">
        <v>6619.157369999999</v>
      </c>
      <c r="K98" s="35">
        <v>4349.2829960000008</v>
      </c>
      <c r="L98" s="35">
        <v>0</v>
      </c>
      <c r="M98" s="35">
        <v>14.591377</v>
      </c>
      <c r="N98" s="35">
        <v>75.607856000000012</v>
      </c>
      <c r="O98" s="35">
        <v>6473.8789510000006</v>
      </c>
      <c r="P98" s="35">
        <v>2816.0766859999994</v>
      </c>
      <c r="Q98" s="35">
        <v>4699.9914489999992</v>
      </c>
      <c r="R98" s="35">
        <v>6040.9755350000032</v>
      </c>
      <c r="S98" s="35">
        <v>0</v>
      </c>
      <c r="T98" s="35">
        <v>19985.421366999999</v>
      </c>
      <c r="U98" s="35">
        <v>13250.665862999997</v>
      </c>
      <c r="V98" s="35">
        <v>4327.5984689999996</v>
      </c>
      <c r="W98" s="35">
        <v>5607.730313</v>
      </c>
      <c r="X98" s="35">
        <v>36.395776000000005</v>
      </c>
      <c r="Y98" s="35">
        <v>12509.600937999998</v>
      </c>
      <c r="Z98" s="2">
        <f t="shared" si="8"/>
        <v>107355.62198300002</v>
      </c>
    </row>
    <row r="99" spans="1:26" x14ac:dyDescent="0.2">
      <c r="A99" t="s">
        <v>7</v>
      </c>
      <c r="B99" s="35">
        <v>1575.804625</v>
      </c>
      <c r="C99" s="35">
        <v>0</v>
      </c>
      <c r="D99" s="35">
        <v>0</v>
      </c>
      <c r="E99" s="35">
        <v>2042.5212100000001</v>
      </c>
      <c r="F99" s="35">
        <v>1522.5125580000001</v>
      </c>
      <c r="G99" s="35">
        <v>6408.9361790000003</v>
      </c>
      <c r="H99" s="35">
        <v>21741.845586000003</v>
      </c>
      <c r="I99" s="35">
        <v>1714.1030000000001</v>
      </c>
      <c r="J99" s="35">
        <v>23610.333768000004</v>
      </c>
      <c r="K99" s="35">
        <v>0</v>
      </c>
      <c r="L99" s="35">
        <v>7233.9219999999996</v>
      </c>
      <c r="M99" s="35">
        <v>0</v>
      </c>
      <c r="N99" s="35">
        <v>0</v>
      </c>
      <c r="O99" s="35">
        <v>0</v>
      </c>
      <c r="P99" s="35">
        <v>124.28501499999999</v>
      </c>
      <c r="Q99" s="35">
        <v>6683.8053310000005</v>
      </c>
      <c r="R99" s="35">
        <v>129975.59069199998</v>
      </c>
      <c r="S99" s="35">
        <v>11745.968000000001</v>
      </c>
      <c r="T99" s="35">
        <v>45423.805364000014</v>
      </c>
      <c r="U99" s="35">
        <v>14390.514551</v>
      </c>
      <c r="V99" s="35">
        <v>327.233813</v>
      </c>
      <c r="W99" s="35">
        <v>2926.1889999999999</v>
      </c>
      <c r="X99" s="35">
        <v>0</v>
      </c>
      <c r="Y99" s="35">
        <v>2202.7669999999998</v>
      </c>
      <c r="Z99" s="2">
        <f t="shared" si="8"/>
        <v>279650.13769200002</v>
      </c>
    </row>
    <row r="100" spans="1:26" x14ac:dyDescent="0.2">
      <c r="A100" t="s">
        <v>8</v>
      </c>
      <c r="B100" s="35">
        <v>0</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2">
        <f t="shared" si="8"/>
        <v>0</v>
      </c>
    </row>
    <row r="101" spans="1:26" x14ac:dyDescent="0.2">
      <c r="A101" t="s">
        <v>9</v>
      </c>
      <c r="B101" s="35">
        <v>2035.0525520000001</v>
      </c>
      <c r="C101" s="35">
        <v>67.496686999999994</v>
      </c>
      <c r="D101" s="35">
        <v>9154.3447489999999</v>
      </c>
      <c r="E101" s="35">
        <v>582.77009399999997</v>
      </c>
      <c r="F101" s="35">
        <v>108.876051</v>
      </c>
      <c r="G101" s="35">
        <v>1289.6759999999999</v>
      </c>
      <c r="H101" s="35">
        <v>418.03808100000003</v>
      </c>
      <c r="I101" s="35">
        <v>1294.2653459999999</v>
      </c>
      <c r="J101" s="35">
        <v>460.61031300000002</v>
      </c>
      <c r="K101" s="35">
        <v>5709.282693000001</v>
      </c>
      <c r="L101" s="35">
        <v>3397.6200629999994</v>
      </c>
      <c r="M101" s="35">
        <v>26879.558671000013</v>
      </c>
      <c r="N101" s="35">
        <v>479.96483799999999</v>
      </c>
      <c r="O101" s="35">
        <v>0</v>
      </c>
      <c r="P101" s="35">
        <v>1967.3067900000001</v>
      </c>
      <c r="Q101" s="35">
        <v>4845.4955739999996</v>
      </c>
      <c r="R101" s="35">
        <v>5764.667985</v>
      </c>
      <c r="S101" s="35">
        <v>13528.567585000001</v>
      </c>
      <c r="T101" s="35">
        <v>82.167816999999999</v>
      </c>
      <c r="U101" s="35">
        <v>10324.549102000001</v>
      </c>
      <c r="V101" s="35">
        <v>18581.145688000001</v>
      </c>
      <c r="W101" s="35">
        <v>8141.0567499999997</v>
      </c>
      <c r="X101" s="35">
        <v>37198.920978999995</v>
      </c>
      <c r="Y101" s="35">
        <v>60116.345655999998</v>
      </c>
      <c r="Z101" s="2">
        <f t="shared" si="8"/>
        <v>212427.78006400002</v>
      </c>
    </row>
    <row r="102" spans="1:26" x14ac:dyDescent="0.2">
      <c r="A102" t="s">
        <v>10</v>
      </c>
      <c r="B102" s="35">
        <v>0</v>
      </c>
      <c r="C102" s="35">
        <v>0</v>
      </c>
      <c r="D102" s="35">
        <v>0</v>
      </c>
      <c r="E102" s="35">
        <v>0</v>
      </c>
      <c r="F102" s="35">
        <v>0</v>
      </c>
      <c r="G102" s="35">
        <v>0</v>
      </c>
      <c r="H102" s="35">
        <v>0</v>
      </c>
      <c r="I102" s="35">
        <v>0</v>
      </c>
      <c r="J102" s="35">
        <v>0</v>
      </c>
      <c r="K102" s="35">
        <v>0</v>
      </c>
      <c r="L102" s="35">
        <v>0</v>
      </c>
      <c r="M102" s="35">
        <v>0</v>
      </c>
      <c r="N102" s="35">
        <v>0</v>
      </c>
      <c r="O102" s="35">
        <v>0</v>
      </c>
      <c r="P102" s="35">
        <v>0</v>
      </c>
      <c r="Q102" s="35">
        <v>0</v>
      </c>
      <c r="R102" s="35">
        <v>0</v>
      </c>
      <c r="S102" s="35">
        <v>0</v>
      </c>
      <c r="T102" s="35">
        <v>0</v>
      </c>
      <c r="U102" s="35">
        <v>0</v>
      </c>
      <c r="V102" s="35">
        <v>0</v>
      </c>
      <c r="W102" s="35">
        <v>0</v>
      </c>
      <c r="X102" s="35">
        <v>0</v>
      </c>
      <c r="Y102" s="35">
        <v>0</v>
      </c>
      <c r="Z102" s="2">
        <f t="shared" si="8"/>
        <v>0</v>
      </c>
    </row>
    <row r="103" spans="1:26" x14ac:dyDescent="0.2">
      <c r="A103" t="s">
        <v>11</v>
      </c>
      <c r="B103" s="35">
        <v>107300.91310000001</v>
      </c>
      <c r="C103" s="35">
        <v>366233.78149999998</v>
      </c>
      <c r="D103" s="35">
        <v>0</v>
      </c>
      <c r="E103" s="35">
        <v>0</v>
      </c>
      <c r="F103" s="35">
        <v>35242.281300000002</v>
      </c>
      <c r="G103" s="35">
        <v>41385.943799999994</v>
      </c>
      <c r="H103" s="35">
        <v>39052.071899999995</v>
      </c>
      <c r="I103" s="35">
        <v>30430.769500000002</v>
      </c>
      <c r="J103" s="35">
        <v>26220.400000000001</v>
      </c>
      <c r="K103" s="35">
        <v>90227.035999999993</v>
      </c>
      <c r="L103" s="35">
        <v>0</v>
      </c>
      <c r="M103" s="35">
        <v>48649.036699999997</v>
      </c>
      <c r="N103" s="35">
        <v>39476.943800000001</v>
      </c>
      <c r="O103" s="35">
        <v>0</v>
      </c>
      <c r="P103" s="35">
        <v>171917.54699999999</v>
      </c>
      <c r="Q103" s="35">
        <v>99496.587499999994</v>
      </c>
      <c r="R103" s="35">
        <v>373209.19520000007</v>
      </c>
      <c r="S103" s="35">
        <v>250865.45480000001</v>
      </c>
      <c r="T103" s="35">
        <v>22254.8141</v>
      </c>
      <c r="U103" s="35">
        <v>0</v>
      </c>
      <c r="V103" s="35">
        <v>160597.18909999999</v>
      </c>
      <c r="W103" s="35">
        <v>347461.55549999996</v>
      </c>
      <c r="X103" s="35">
        <v>230135.88119999995</v>
      </c>
      <c r="Y103" s="35">
        <v>0</v>
      </c>
      <c r="Z103" s="2">
        <f t="shared" si="8"/>
        <v>2480157.4019999998</v>
      </c>
    </row>
    <row r="104" spans="1:26" x14ac:dyDescent="0.2">
      <c r="A104" t="s">
        <v>12</v>
      </c>
      <c r="B104" s="35">
        <v>0</v>
      </c>
      <c r="C104" s="35">
        <v>0</v>
      </c>
      <c r="D104" s="35">
        <v>0</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2">
        <f t="shared" si="8"/>
        <v>0</v>
      </c>
    </row>
    <row r="105" spans="1:26" x14ac:dyDescent="0.2">
      <c r="A105" t="s">
        <v>13</v>
      </c>
      <c r="B105" s="35">
        <v>0</v>
      </c>
      <c r="C105" s="35">
        <v>0</v>
      </c>
      <c r="D105" s="35">
        <v>0</v>
      </c>
      <c r="E105" s="35">
        <v>191.14184399999999</v>
      </c>
      <c r="F105" s="35">
        <v>0</v>
      </c>
      <c r="G105" s="35">
        <v>0</v>
      </c>
      <c r="H105" s="35">
        <v>0</v>
      </c>
      <c r="I105" s="35">
        <v>0</v>
      </c>
      <c r="J105" s="35">
        <v>0</v>
      </c>
      <c r="K105" s="35">
        <v>0</v>
      </c>
      <c r="L105" s="35">
        <v>0</v>
      </c>
      <c r="M105" s="35">
        <v>0</v>
      </c>
      <c r="N105" s="35">
        <v>0</v>
      </c>
      <c r="O105" s="35">
        <v>0</v>
      </c>
      <c r="P105" s="35">
        <v>0</v>
      </c>
      <c r="Q105" s="35">
        <v>0</v>
      </c>
      <c r="R105" s="35">
        <v>0</v>
      </c>
      <c r="S105" s="35">
        <v>0</v>
      </c>
      <c r="T105" s="35">
        <v>0</v>
      </c>
      <c r="U105" s="35">
        <v>0</v>
      </c>
      <c r="V105" s="35">
        <v>0</v>
      </c>
      <c r="W105" s="35">
        <v>193.107023</v>
      </c>
      <c r="X105" s="35">
        <v>0</v>
      </c>
      <c r="Y105" s="35">
        <v>0</v>
      </c>
      <c r="Z105" s="2">
        <f t="shared" si="8"/>
        <v>384.24886700000002</v>
      </c>
    </row>
    <row r="106" spans="1:26" x14ac:dyDescent="0.2">
      <c r="A106" t="s">
        <v>14</v>
      </c>
      <c r="B106" s="35">
        <v>1168.942499</v>
      </c>
      <c r="C106" s="35">
        <v>0</v>
      </c>
      <c r="D106" s="35">
        <v>5877.8223899999994</v>
      </c>
      <c r="E106" s="35">
        <v>13507.914722000001</v>
      </c>
      <c r="F106" s="35">
        <v>1908.0485840000003</v>
      </c>
      <c r="G106" s="35">
        <v>49213.036543000017</v>
      </c>
      <c r="H106" s="35">
        <v>25389.78024900001</v>
      </c>
      <c r="I106" s="35">
        <v>4346.203845</v>
      </c>
      <c r="J106" s="35">
        <v>640.37049300000001</v>
      </c>
      <c r="K106" s="35">
        <v>1049.29062</v>
      </c>
      <c r="L106" s="35">
        <v>12107.928008999997</v>
      </c>
      <c r="M106" s="35">
        <v>0</v>
      </c>
      <c r="N106" s="35">
        <v>0</v>
      </c>
      <c r="O106" s="35">
        <v>0</v>
      </c>
      <c r="P106" s="35">
        <v>5454.4887430000035</v>
      </c>
      <c r="Q106" s="35">
        <v>6724.167284000001</v>
      </c>
      <c r="R106" s="35">
        <v>90251.126949000012</v>
      </c>
      <c r="S106" s="35">
        <v>8239.6055269999997</v>
      </c>
      <c r="T106" s="35">
        <v>2646.9040549999995</v>
      </c>
      <c r="U106" s="35">
        <v>8406.3449130000008</v>
      </c>
      <c r="V106" s="35">
        <v>11.528712000000001</v>
      </c>
      <c r="W106" s="35">
        <v>6320.888782</v>
      </c>
      <c r="X106" s="35">
        <v>0</v>
      </c>
      <c r="Y106" s="35">
        <v>1648.9729050000001</v>
      </c>
      <c r="Z106" s="2">
        <f t="shared" si="8"/>
        <v>244913.36582400004</v>
      </c>
    </row>
    <row r="107" spans="1:26" x14ac:dyDescent="0.2">
      <c r="A107" t="s">
        <v>15</v>
      </c>
      <c r="B107" s="35">
        <v>0</v>
      </c>
      <c r="C107" s="35">
        <v>0</v>
      </c>
      <c r="D107" s="35">
        <v>0</v>
      </c>
      <c r="E107" s="35">
        <v>0</v>
      </c>
      <c r="F107" s="35">
        <v>0</v>
      </c>
      <c r="G107" s="35">
        <v>0</v>
      </c>
      <c r="H107" s="35">
        <v>0</v>
      </c>
      <c r="I107" s="35">
        <v>0</v>
      </c>
      <c r="J107" s="35">
        <v>0</v>
      </c>
      <c r="K107" s="35">
        <v>3.1175410000000001</v>
      </c>
      <c r="L107" s="35">
        <v>0</v>
      </c>
      <c r="M107" s="35">
        <v>0</v>
      </c>
      <c r="N107" s="35">
        <v>0</v>
      </c>
      <c r="O107" s="35">
        <v>6.4752039999999997</v>
      </c>
      <c r="P107" s="35">
        <v>7.2095000000000006E-2</v>
      </c>
      <c r="Q107" s="35">
        <v>0</v>
      </c>
      <c r="R107" s="35">
        <v>31.163768000000001</v>
      </c>
      <c r="S107" s="35">
        <v>0</v>
      </c>
      <c r="T107" s="35">
        <v>0.17777999999999997</v>
      </c>
      <c r="U107" s="35">
        <v>0</v>
      </c>
      <c r="V107" s="35">
        <v>0</v>
      </c>
      <c r="W107" s="35">
        <v>0</v>
      </c>
      <c r="X107" s="35">
        <v>0</v>
      </c>
      <c r="Y107" s="35">
        <v>11.768794</v>
      </c>
      <c r="Z107" s="2">
        <f t="shared" si="8"/>
        <v>52.775182000000001</v>
      </c>
    </row>
    <row r="108" spans="1:26" x14ac:dyDescent="0.2">
      <c r="A108" t="s">
        <v>16</v>
      </c>
      <c r="B108" s="35">
        <v>0</v>
      </c>
      <c r="C108" s="35">
        <v>0</v>
      </c>
      <c r="D108" s="35">
        <v>0</v>
      </c>
      <c r="E108" s="35">
        <v>0</v>
      </c>
      <c r="F108" s="35">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0</v>
      </c>
      <c r="Z108" s="2">
        <f t="shared" si="8"/>
        <v>0</v>
      </c>
    </row>
    <row r="109" spans="1:26" x14ac:dyDescent="0.2">
      <c r="A109" t="s">
        <v>17</v>
      </c>
      <c r="B109" s="35">
        <v>1229.055368</v>
      </c>
      <c r="C109" s="35">
        <v>0</v>
      </c>
      <c r="D109" s="35">
        <v>0.97446600000000005</v>
      </c>
      <c r="E109" s="35">
        <v>0</v>
      </c>
      <c r="F109" s="35">
        <v>0</v>
      </c>
      <c r="G109" s="35">
        <v>1.323599</v>
      </c>
      <c r="H109" s="35">
        <v>74.548255000000012</v>
      </c>
      <c r="I109" s="35">
        <v>17.467838999999998</v>
      </c>
      <c r="J109" s="35">
        <v>677.21756100000005</v>
      </c>
      <c r="K109" s="35">
        <v>145.49195800000001</v>
      </c>
      <c r="L109" s="35">
        <v>0</v>
      </c>
      <c r="M109" s="35">
        <v>0</v>
      </c>
      <c r="N109" s="35">
        <v>0</v>
      </c>
      <c r="O109" s="35">
        <v>2046.1669919999999</v>
      </c>
      <c r="P109" s="35">
        <v>7.5077800000000003</v>
      </c>
      <c r="Q109" s="35">
        <v>171.67742899999999</v>
      </c>
      <c r="R109" s="35">
        <v>1378.9677689999999</v>
      </c>
      <c r="S109" s="35">
        <v>20.525734</v>
      </c>
      <c r="T109" s="35">
        <v>2762.8963639999984</v>
      </c>
      <c r="U109" s="35">
        <v>8686.3171459999994</v>
      </c>
      <c r="V109" s="35">
        <v>0</v>
      </c>
      <c r="W109" s="35">
        <v>0</v>
      </c>
      <c r="X109" s="35">
        <v>26.665196999999999</v>
      </c>
      <c r="Y109" s="35">
        <v>19.221471999999999</v>
      </c>
      <c r="Z109" s="2">
        <f t="shared" si="8"/>
        <v>17266.024928999999</v>
      </c>
    </row>
    <row r="110" spans="1:26" x14ac:dyDescent="0.2">
      <c r="A110" t="s">
        <v>18</v>
      </c>
      <c r="B110" s="35">
        <v>2719.527</v>
      </c>
      <c r="C110" s="35">
        <v>0</v>
      </c>
      <c r="D110" s="35">
        <v>0</v>
      </c>
      <c r="E110" s="35">
        <v>0</v>
      </c>
      <c r="F110" s="35">
        <v>0</v>
      </c>
      <c r="G110" s="35">
        <v>0</v>
      </c>
      <c r="H110" s="35">
        <v>966.04142999999999</v>
      </c>
      <c r="I110" s="35">
        <v>1190.6092149999999</v>
      </c>
      <c r="J110" s="35">
        <v>0</v>
      </c>
      <c r="K110" s="35">
        <v>626.177187</v>
      </c>
      <c r="L110" s="35">
        <v>0</v>
      </c>
      <c r="M110" s="35">
        <v>0</v>
      </c>
      <c r="N110" s="35">
        <v>0</v>
      </c>
      <c r="O110" s="35">
        <v>0</v>
      </c>
      <c r="P110" s="35">
        <v>346.225844</v>
      </c>
      <c r="Q110" s="35">
        <v>428.19423500000005</v>
      </c>
      <c r="R110" s="35">
        <v>5141.0478759999996</v>
      </c>
      <c r="S110" s="35">
        <v>477.28063300000002</v>
      </c>
      <c r="T110" s="35">
        <v>0</v>
      </c>
      <c r="U110" s="35">
        <v>3211.4132500000001</v>
      </c>
      <c r="V110" s="35">
        <v>105.15141600000001</v>
      </c>
      <c r="W110" s="35">
        <v>939.45606299999997</v>
      </c>
      <c r="X110" s="35">
        <v>72.175685000000001</v>
      </c>
      <c r="Y110" s="35">
        <v>0</v>
      </c>
      <c r="Z110" s="2">
        <f t="shared" si="8"/>
        <v>16223.299833999999</v>
      </c>
    </row>
    <row r="111" spans="1:26" x14ac:dyDescent="0.2">
      <c r="A111" t="s">
        <v>19</v>
      </c>
      <c r="B111" s="35">
        <v>651.125406</v>
      </c>
      <c r="C111" s="35">
        <v>0</v>
      </c>
      <c r="D111" s="35">
        <v>30310.603775000007</v>
      </c>
      <c r="E111" s="35">
        <v>27941.004437999996</v>
      </c>
      <c r="F111" s="35">
        <v>24491.856187000001</v>
      </c>
      <c r="G111" s="35">
        <v>27102.092343999997</v>
      </c>
      <c r="H111" s="35">
        <v>204110.08518300008</v>
      </c>
      <c r="I111" s="35">
        <v>9209.3212499999972</v>
      </c>
      <c r="J111" s="35">
        <v>36925.441967999999</v>
      </c>
      <c r="K111" s="35">
        <v>16098.912641000003</v>
      </c>
      <c r="L111" s="35">
        <v>0</v>
      </c>
      <c r="M111" s="35">
        <v>18429.389717000002</v>
      </c>
      <c r="N111" s="35">
        <v>715.70756200000005</v>
      </c>
      <c r="O111" s="35">
        <v>0</v>
      </c>
      <c r="P111" s="35">
        <v>2131.9485000000004</v>
      </c>
      <c r="Q111" s="35">
        <v>5796.9540659999993</v>
      </c>
      <c r="R111" s="35">
        <v>43334.525141999969</v>
      </c>
      <c r="S111" s="35">
        <v>0</v>
      </c>
      <c r="T111" s="35">
        <v>131461.93946899998</v>
      </c>
      <c r="U111" s="35">
        <v>137764.34514800005</v>
      </c>
      <c r="V111" s="35">
        <v>68.586594000000005</v>
      </c>
      <c r="W111" s="35">
        <v>8933.2540000000008</v>
      </c>
      <c r="X111" s="35">
        <v>16290.033963999997</v>
      </c>
      <c r="Y111" s="35">
        <v>1452.8999610000001</v>
      </c>
      <c r="Z111" s="2">
        <f t="shared" si="8"/>
        <v>743220.02731499996</v>
      </c>
    </row>
    <row r="112" spans="1:26" x14ac:dyDescent="0.2">
      <c r="A112" t="s">
        <v>20</v>
      </c>
      <c r="B112" s="35">
        <v>0</v>
      </c>
      <c r="C112" s="35">
        <v>165.7415</v>
      </c>
      <c r="D112" s="35">
        <v>0</v>
      </c>
      <c r="E112" s="35">
        <v>6512.9877180000003</v>
      </c>
      <c r="F112" s="35">
        <v>0</v>
      </c>
      <c r="G112" s="35">
        <v>0</v>
      </c>
      <c r="H112" s="35">
        <v>0</v>
      </c>
      <c r="I112" s="35">
        <v>0</v>
      </c>
      <c r="J112" s="35">
        <v>0</v>
      </c>
      <c r="K112" s="35">
        <v>0</v>
      </c>
      <c r="L112" s="35">
        <v>0</v>
      </c>
      <c r="M112" s="35">
        <v>0</v>
      </c>
      <c r="N112" s="35">
        <v>0</v>
      </c>
      <c r="O112" s="35">
        <v>0</v>
      </c>
      <c r="P112" s="35">
        <v>0</v>
      </c>
      <c r="Q112" s="35">
        <v>0</v>
      </c>
      <c r="R112" s="35">
        <v>0</v>
      </c>
      <c r="S112" s="35">
        <v>0</v>
      </c>
      <c r="T112" s="35">
        <v>0</v>
      </c>
      <c r="U112" s="35">
        <v>0</v>
      </c>
      <c r="V112" s="35">
        <v>0</v>
      </c>
      <c r="W112" s="35">
        <v>0</v>
      </c>
      <c r="X112" s="35">
        <v>0</v>
      </c>
      <c r="Y112" s="35">
        <v>0</v>
      </c>
      <c r="Z112" s="2">
        <f t="shared" si="8"/>
        <v>6678.7292180000004</v>
      </c>
    </row>
    <row r="113" spans="1:27" x14ac:dyDescent="0.2">
      <c r="A113" t="s">
        <v>21</v>
      </c>
      <c r="B113" s="35">
        <v>0</v>
      </c>
      <c r="C113" s="35">
        <v>0</v>
      </c>
      <c r="D113" s="35">
        <v>0</v>
      </c>
      <c r="E113" s="35">
        <v>0</v>
      </c>
      <c r="F113" s="35">
        <v>0</v>
      </c>
      <c r="G113" s="35">
        <v>0</v>
      </c>
      <c r="H113" s="35">
        <v>0</v>
      </c>
      <c r="I113" s="35">
        <v>0</v>
      </c>
      <c r="J113" s="35">
        <v>0</v>
      </c>
      <c r="K113" s="35">
        <v>0</v>
      </c>
      <c r="L113" s="35">
        <v>0</v>
      </c>
      <c r="M113" s="35">
        <v>0</v>
      </c>
      <c r="N113" s="35">
        <v>0</v>
      </c>
      <c r="O113" s="35">
        <v>0</v>
      </c>
      <c r="P113" s="35">
        <v>0</v>
      </c>
      <c r="Q113" s="35">
        <v>0</v>
      </c>
      <c r="R113" s="35">
        <v>0</v>
      </c>
      <c r="S113" s="35">
        <v>0</v>
      </c>
      <c r="T113" s="35">
        <v>0</v>
      </c>
      <c r="U113" s="35">
        <v>0</v>
      </c>
      <c r="V113" s="35">
        <v>0</v>
      </c>
      <c r="W113" s="35">
        <v>0</v>
      </c>
      <c r="X113" s="35">
        <v>0</v>
      </c>
      <c r="Y113" s="35">
        <v>0</v>
      </c>
      <c r="Z113" s="2">
        <f t="shared" si="8"/>
        <v>0</v>
      </c>
    </row>
    <row r="114" spans="1:27" x14ac:dyDescent="0.2">
      <c r="A114" t="s">
        <v>22</v>
      </c>
      <c r="B114" s="35">
        <v>0</v>
      </c>
      <c r="C114" s="35">
        <v>0</v>
      </c>
      <c r="D114" s="35">
        <v>0</v>
      </c>
      <c r="E114" s="35">
        <v>0</v>
      </c>
      <c r="F114" s="35">
        <v>0</v>
      </c>
      <c r="G114" s="35">
        <v>0</v>
      </c>
      <c r="H114" s="35">
        <v>0</v>
      </c>
      <c r="I114" s="35">
        <v>0</v>
      </c>
      <c r="J114" s="35">
        <v>0</v>
      </c>
      <c r="K114" s="35">
        <v>0</v>
      </c>
      <c r="L114" s="35">
        <v>0</v>
      </c>
      <c r="M114" s="35">
        <v>0</v>
      </c>
      <c r="N114" s="35">
        <v>0</v>
      </c>
      <c r="O114" s="35">
        <v>0</v>
      </c>
      <c r="P114" s="35">
        <v>0</v>
      </c>
      <c r="Q114" s="35">
        <v>0</v>
      </c>
      <c r="R114" s="35">
        <v>0</v>
      </c>
      <c r="S114" s="35">
        <v>0</v>
      </c>
      <c r="T114" s="35">
        <v>0</v>
      </c>
      <c r="U114" s="35">
        <v>0</v>
      </c>
      <c r="V114" s="35">
        <v>0</v>
      </c>
      <c r="W114" s="35">
        <v>0</v>
      </c>
      <c r="X114" s="35">
        <v>0</v>
      </c>
      <c r="Y114" s="35">
        <v>0</v>
      </c>
      <c r="Z114" s="2">
        <f t="shared" si="8"/>
        <v>0</v>
      </c>
    </row>
    <row r="115" spans="1:27" x14ac:dyDescent="0.2">
      <c r="A115" t="s">
        <v>23</v>
      </c>
      <c r="B115" s="35">
        <v>0</v>
      </c>
      <c r="C115" s="35">
        <v>0</v>
      </c>
      <c r="D115" s="35">
        <v>0</v>
      </c>
      <c r="E115" s="35">
        <v>0</v>
      </c>
      <c r="F115" s="35">
        <v>0</v>
      </c>
      <c r="G115" s="35">
        <v>0</v>
      </c>
      <c r="H115" s="35">
        <v>0</v>
      </c>
      <c r="I115" s="35">
        <v>0</v>
      </c>
      <c r="J115" s="35">
        <v>0</v>
      </c>
      <c r="K115" s="35">
        <v>1869.6925000000001</v>
      </c>
      <c r="L115" s="35">
        <v>0</v>
      </c>
      <c r="M115" s="35">
        <v>0</v>
      </c>
      <c r="N115" s="35">
        <v>0</v>
      </c>
      <c r="O115" s="35">
        <v>0</v>
      </c>
      <c r="P115" s="35">
        <v>3984.7252500000004</v>
      </c>
      <c r="Q115" s="35">
        <v>0</v>
      </c>
      <c r="R115" s="35">
        <v>0</v>
      </c>
      <c r="S115" s="35">
        <v>0</v>
      </c>
      <c r="T115" s="35">
        <v>0</v>
      </c>
      <c r="U115" s="35">
        <v>0</v>
      </c>
      <c r="V115" s="35">
        <v>0</v>
      </c>
      <c r="W115" s="35">
        <v>0</v>
      </c>
      <c r="X115" s="35">
        <v>0</v>
      </c>
      <c r="Y115" s="35">
        <v>0</v>
      </c>
      <c r="Z115" s="2">
        <f t="shared" si="8"/>
        <v>5854.4177500000005</v>
      </c>
    </row>
    <row r="116" spans="1:27" x14ac:dyDescent="0.2">
      <c r="A116" t="s">
        <v>24</v>
      </c>
      <c r="B116" s="35">
        <v>0</v>
      </c>
      <c r="C116" s="35">
        <v>0</v>
      </c>
      <c r="D116" s="35">
        <v>0</v>
      </c>
      <c r="E116" s="35">
        <v>0</v>
      </c>
      <c r="F116" s="35">
        <v>0</v>
      </c>
      <c r="G116" s="35">
        <v>0</v>
      </c>
      <c r="H116" s="35">
        <v>0</v>
      </c>
      <c r="I116" s="35">
        <v>0</v>
      </c>
      <c r="J116" s="35">
        <v>0</v>
      </c>
      <c r="K116" s="35">
        <v>0</v>
      </c>
      <c r="L116" s="35">
        <v>0</v>
      </c>
      <c r="M116" s="35">
        <v>0</v>
      </c>
      <c r="N116" s="35">
        <v>0</v>
      </c>
      <c r="O116" s="35">
        <v>0</v>
      </c>
      <c r="P116" s="35">
        <v>0</v>
      </c>
      <c r="Q116" s="35">
        <v>0</v>
      </c>
      <c r="R116" s="35">
        <v>0</v>
      </c>
      <c r="S116" s="35">
        <v>0</v>
      </c>
      <c r="T116" s="35">
        <v>0</v>
      </c>
      <c r="U116" s="35">
        <v>0</v>
      </c>
      <c r="V116" s="35">
        <v>0</v>
      </c>
      <c r="W116" s="35">
        <v>0</v>
      </c>
      <c r="X116" s="35">
        <v>0</v>
      </c>
      <c r="Y116" s="35">
        <v>0</v>
      </c>
      <c r="Z116" s="2">
        <f t="shared" si="8"/>
        <v>0</v>
      </c>
    </row>
    <row r="117" spans="1:27" x14ac:dyDescent="0.2">
      <c r="A117" t="s">
        <v>25</v>
      </c>
      <c r="B117" s="35">
        <v>0</v>
      </c>
      <c r="C117" s="35">
        <v>0</v>
      </c>
      <c r="D117" s="35">
        <v>0</v>
      </c>
      <c r="E117" s="35">
        <v>0</v>
      </c>
      <c r="F117" s="35">
        <v>0</v>
      </c>
      <c r="G117" s="35">
        <v>0</v>
      </c>
      <c r="H117" s="35">
        <v>0</v>
      </c>
      <c r="I117" s="35">
        <v>0</v>
      </c>
      <c r="J117" s="35">
        <v>0</v>
      </c>
      <c r="K117" s="35">
        <v>0</v>
      </c>
      <c r="L117" s="35">
        <v>0</v>
      </c>
      <c r="M117" s="35">
        <v>0</v>
      </c>
      <c r="N117" s="35">
        <v>0</v>
      </c>
      <c r="O117" s="35">
        <v>0</v>
      </c>
      <c r="P117" s="35">
        <v>0</v>
      </c>
      <c r="Q117" s="35">
        <v>0</v>
      </c>
      <c r="R117" s="35">
        <v>0</v>
      </c>
      <c r="S117" s="35">
        <v>0</v>
      </c>
      <c r="T117" s="35">
        <v>0</v>
      </c>
      <c r="U117" s="35">
        <v>0</v>
      </c>
      <c r="V117" s="35">
        <v>0</v>
      </c>
      <c r="W117" s="35">
        <v>0</v>
      </c>
      <c r="X117" s="35">
        <v>0</v>
      </c>
      <c r="Y117" s="35">
        <v>0</v>
      </c>
      <c r="Z117" s="2">
        <f t="shared" si="8"/>
        <v>0</v>
      </c>
    </row>
    <row r="118" spans="1:27" x14ac:dyDescent="0.2">
      <c r="A118" t="s">
        <v>50</v>
      </c>
      <c r="B118" s="2">
        <f t="shared" ref="B118:Z118" si="9">SUM(B95:B117)</f>
        <v>198427.76377799999</v>
      </c>
      <c r="C118" s="2">
        <f t="shared" si="9"/>
        <v>599418.15383600001</v>
      </c>
      <c r="D118" s="2">
        <f t="shared" si="9"/>
        <v>50160.658510000008</v>
      </c>
      <c r="E118" s="2">
        <f t="shared" si="9"/>
        <v>98497.396462999997</v>
      </c>
      <c r="F118" s="2">
        <f t="shared" si="9"/>
        <v>193295.702873</v>
      </c>
      <c r="G118" s="2">
        <f t="shared" si="9"/>
        <v>134626.016332</v>
      </c>
      <c r="H118" s="2">
        <f t="shared" si="9"/>
        <v>333844.7395480001</v>
      </c>
      <c r="I118" s="2">
        <f t="shared" si="9"/>
        <v>112376.95299499999</v>
      </c>
      <c r="J118" s="2">
        <f t="shared" si="9"/>
        <v>96872.382473000005</v>
      </c>
      <c r="K118" s="2">
        <f t="shared" si="9"/>
        <v>171818.65422400003</v>
      </c>
      <c r="L118" s="2">
        <f t="shared" si="9"/>
        <v>156769.32744699999</v>
      </c>
      <c r="M118" s="2">
        <f t="shared" si="9"/>
        <v>104216.540609</v>
      </c>
      <c r="N118" s="2">
        <f t="shared" si="9"/>
        <v>48048.351306000004</v>
      </c>
      <c r="O118" s="2">
        <f t="shared" si="9"/>
        <v>51133.042506999998</v>
      </c>
      <c r="P118" s="2">
        <f t="shared" si="9"/>
        <v>309064.01087500009</v>
      </c>
      <c r="Q118" s="2">
        <f t="shared" si="9"/>
        <v>187096.31432800001</v>
      </c>
      <c r="R118" s="2">
        <f t="shared" si="9"/>
        <v>1184051.2611909998</v>
      </c>
      <c r="S118" s="2">
        <f t="shared" si="9"/>
        <v>648246.19665399997</v>
      </c>
      <c r="T118" s="2">
        <f t="shared" si="9"/>
        <v>232018.60000400001</v>
      </c>
      <c r="U118" s="2">
        <f t="shared" si="9"/>
        <v>226495.49725600006</v>
      </c>
      <c r="V118" s="2">
        <f t="shared" si="9"/>
        <v>331177.35954199999</v>
      </c>
      <c r="W118" s="2">
        <f t="shared" si="9"/>
        <v>606334.50711800007</v>
      </c>
      <c r="X118" s="2">
        <f t="shared" si="9"/>
        <v>284131.45337900001</v>
      </c>
      <c r="Y118" s="2">
        <f t="shared" si="9"/>
        <v>84640.631515000001</v>
      </c>
      <c r="Z118" s="2">
        <f t="shared" si="9"/>
        <v>6442761.5147630004</v>
      </c>
    </row>
    <row r="119" spans="1:27"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7"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7"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7" x14ac:dyDescent="0.2">
      <c r="A122" t="s">
        <v>3</v>
      </c>
      <c r="B122" s="36">
        <v>0</v>
      </c>
      <c r="C122" s="36">
        <v>1078238.125</v>
      </c>
      <c r="D122" s="36">
        <v>0</v>
      </c>
      <c r="E122" s="36">
        <v>0</v>
      </c>
      <c r="F122" s="36">
        <v>17811836.84375</v>
      </c>
      <c r="G122" s="36">
        <v>0</v>
      </c>
      <c r="H122" s="36">
        <v>19982323.19921875</v>
      </c>
      <c r="I122" s="36">
        <v>0</v>
      </c>
      <c r="J122" s="36">
        <v>0</v>
      </c>
      <c r="K122" s="36">
        <v>62102066.6875</v>
      </c>
      <c r="L122" s="36">
        <v>0</v>
      </c>
      <c r="M122" s="36">
        <v>0</v>
      </c>
      <c r="N122" s="36">
        <v>0</v>
      </c>
      <c r="O122" s="36">
        <v>0</v>
      </c>
      <c r="P122" s="36">
        <v>5603482.34375</v>
      </c>
      <c r="Q122" s="36">
        <v>7728541.3671875</v>
      </c>
      <c r="R122" s="36">
        <v>35578888.8515625</v>
      </c>
      <c r="S122" s="36">
        <v>29052892.875</v>
      </c>
      <c r="T122" s="36">
        <v>0</v>
      </c>
      <c r="U122" s="36">
        <v>0</v>
      </c>
      <c r="V122" s="36">
        <v>2073169.625</v>
      </c>
      <c r="W122" s="36">
        <v>49165591.375</v>
      </c>
      <c r="X122" s="36">
        <v>408114.29299926758</v>
      </c>
      <c r="Y122" s="36">
        <v>0</v>
      </c>
      <c r="Z122" s="2">
        <f t="shared" ref="Z122:Z144" si="10">SUM(B122:Y122)</f>
        <v>230585145.58596802</v>
      </c>
      <c r="AA122" s="27"/>
    </row>
    <row r="123" spans="1:27" x14ac:dyDescent="0.2">
      <c r="A123" t="s">
        <v>4</v>
      </c>
      <c r="B123" s="36">
        <v>236446197.8125</v>
      </c>
      <c r="C123" s="36">
        <v>451830528.46875</v>
      </c>
      <c r="D123" s="36">
        <v>44860.5078125</v>
      </c>
      <c r="E123" s="36">
        <v>100401367.3515625</v>
      </c>
      <c r="F123" s="36">
        <v>284563789.4375</v>
      </c>
      <c r="G123" s="36">
        <v>24133804.40625</v>
      </c>
      <c r="H123" s="36">
        <v>73928880.0859375</v>
      </c>
      <c r="I123" s="36">
        <v>136598056</v>
      </c>
      <c r="J123" s="36">
        <v>5745107</v>
      </c>
      <c r="K123" s="36">
        <v>54610382.75390625</v>
      </c>
      <c r="L123" s="36">
        <v>241832349.5</v>
      </c>
      <c r="M123" s="36">
        <v>20765117.87562561</v>
      </c>
      <c r="N123" s="36">
        <v>22240670.5</v>
      </c>
      <c r="O123" s="36">
        <v>101692156.0625</v>
      </c>
      <c r="P123" s="36">
        <v>235070702</v>
      </c>
      <c r="Q123" s="36">
        <v>166402309.5</v>
      </c>
      <c r="R123" s="36">
        <v>1010761168.90625</v>
      </c>
      <c r="S123" s="36">
        <v>745566854.4375</v>
      </c>
      <c r="T123" s="36">
        <v>22829367.8125</v>
      </c>
      <c r="U123" s="36">
        <v>103363360.0625</v>
      </c>
      <c r="V123" s="36">
        <v>343113400.25</v>
      </c>
      <c r="W123" s="36">
        <v>394238451.5</v>
      </c>
      <c r="X123" s="36">
        <v>504079.94140625</v>
      </c>
      <c r="Y123" s="36">
        <v>12320604.375</v>
      </c>
      <c r="Z123" s="2">
        <f t="shared" si="10"/>
        <v>4789003566.5475006</v>
      </c>
      <c r="AA123" s="27"/>
    </row>
    <row r="124" spans="1:27" x14ac:dyDescent="0.2">
      <c r="A124" t="s">
        <v>5</v>
      </c>
      <c r="B124" s="36">
        <v>0</v>
      </c>
      <c r="C124" s="36">
        <v>0</v>
      </c>
      <c r="D124" s="36">
        <v>0</v>
      </c>
      <c r="E124" s="36">
        <v>0</v>
      </c>
      <c r="F124" s="36">
        <v>0</v>
      </c>
      <c r="G124" s="36">
        <v>0</v>
      </c>
      <c r="H124" s="36">
        <v>0</v>
      </c>
      <c r="I124" s="36">
        <v>0</v>
      </c>
      <c r="J124" s="36">
        <v>0</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2">
        <f t="shared" si="10"/>
        <v>0</v>
      </c>
      <c r="AA124" s="27"/>
    </row>
    <row r="125" spans="1:27" x14ac:dyDescent="0.2">
      <c r="A125" t="s">
        <v>6</v>
      </c>
      <c r="B125" s="36">
        <v>0</v>
      </c>
      <c r="C125" s="36">
        <v>13230480.19644165</v>
      </c>
      <c r="D125" s="36">
        <v>4964519.2607421875</v>
      </c>
      <c r="E125" s="36">
        <v>0</v>
      </c>
      <c r="F125" s="36">
        <v>92379.681274414063</v>
      </c>
      <c r="G125" s="36">
        <v>209258.859375</v>
      </c>
      <c r="H125" s="36">
        <v>4773683.0629882812</v>
      </c>
      <c r="I125" s="36">
        <v>0</v>
      </c>
      <c r="J125" s="36">
        <v>9296607.572265625</v>
      </c>
      <c r="K125" s="36">
        <v>9174138.9176025391</v>
      </c>
      <c r="L125" s="36">
        <v>0</v>
      </c>
      <c r="M125" s="36">
        <v>17149.246292114258</v>
      </c>
      <c r="N125" s="36">
        <v>105035.19036865234</v>
      </c>
      <c r="O125" s="36">
        <v>8834245.3564453125</v>
      </c>
      <c r="P125" s="36">
        <v>3656220.6149902344</v>
      </c>
      <c r="Q125" s="36">
        <v>5833985.8203125</v>
      </c>
      <c r="R125" s="36">
        <v>7748244.0053710937</v>
      </c>
      <c r="S125" s="36">
        <v>0</v>
      </c>
      <c r="T125" s="36">
        <v>26733002.1953125</v>
      </c>
      <c r="U125" s="36">
        <v>18657196.710693359</v>
      </c>
      <c r="V125" s="36">
        <v>6392401.71875</v>
      </c>
      <c r="W125" s="36">
        <v>7925024.2836914062</v>
      </c>
      <c r="X125" s="36">
        <v>42043.7001953125</v>
      </c>
      <c r="Y125" s="36">
        <v>15681799.125</v>
      </c>
      <c r="Z125" s="2">
        <f t="shared" si="10"/>
        <v>143367415.51811218</v>
      </c>
      <c r="AA125" s="27"/>
    </row>
    <row r="126" spans="1:27" x14ac:dyDescent="0.2">
      <c r="A126" t="s">
        <v>7</v>
      </c>
      <c r="B126" s="36">
        <v>3232426.25</v>
      </c>
      <c r="C126" s="36">
        <v>0</v>
      </c>
      <c r="D126" s="36">
        <v>0</v>
      </c>
      <c r="E126" s="36">
        <v>2035104.4814453125</v>
      </c>
      <c r="F126" s="36">
        <v>1665848.17578125</v>
      </c>
      <c r="G126" s="36">
        <v>11546452.359375</v>
      </c>
      <c r="H126" s="36">
        <v>39200850.690429687</v>
      </c>
      <c r="I126" s="36">
        <v>3644719.25</v>
      </c>
      <c r="J126" s="36">
        <v>44388073.82421875</v>
      </c>
      <c r="K126" s="36">
        <v>0</v>
      </c>
      <c r="L126" s="36">
        <v>8682807</v>
      </c>
      <c r="M126" s="36">
        <v>0</v>
      </c>
      <c r="N126" s="36">
        <v>0</v>
      </c>
      <c r="O126" s="36">
        <v>0</v>
      </c>
      <c r="P126" s="36">
        <v>123901.6943359375</v>
      </c>
      <c r="Q126" s="36">
        <v>6448573.125</v>
      </c>
      <c r="R126" s="36">
        <v>168770387.77734375</v>
      </c>
      <c r="S126" s="36">
        <v>21227230</v>
      </c>
      <c r="T126" s="36">
        <v>62154401.09765625</v>
      </c>
      <c r="U126" s="36">
        <v>18009564.0078125</v>
      </c>
      <c r="V126" s="36">
        <v>298677.53125</v>
      </c>
      <c r="W126" s="36">
        <v>6165273</v>
      </c>
      <c r="X126" s="36">
        <v>0</v>
      </c>
      <c r="Y126" s="36">
        <v>1996430.125</v>
      </c>
      <c r="Z126" s="2">
        <f t="shared" si="10"/>
        <v>399590720.38964844</v>
      </c>
      <c r="AA126" s="27"/>
    </row>
    <row r="127" spans="1:27" x14ac:dyDescent="0.2">
      <c r="A127" t="s">
        <v>8</v>
      </c>
      <c r="B127" s="36">
        <v>0</v>
      </c>
      <c r="C127" s="36">
        <v>0</v>
      </c>
      <c r="D127" s="36">
        <v>0</v>
      </c>
      <c r="E127" s="36">
        <v>0</v>
      </c>
      <c r="F127" s="36">
        <v>0</v>
      </c>
      <c r="G127" s="36">
        <v>0</v>
      </c>
      <c r="H127" s="36">
        <v>0</v>
      </c>
      <c r="I127" s="36">
        <v>0</v>
      </c>
      <c r="J127" s="36">
        <v>0</v>
      </c>
      <c r="K127" s="36">
        <v>0</v>
      </c>
      <c r="L127" s="36">
        <v>0</v>
      </c>
      <c r="M127" s="36">
        <v>0</v>
      </c>
      <c r="N127" s="36">
        <v>0</v>
      </c>
      <c r="O127" s="36">
        <v>0</v>
      </c>
      <c r="P127" s="36">
        <v>7251.86767578125</v>
      </c>
      <c r="Q127" s="36">
        <v>0</v>
      </c>
      <c r="R127" s="36">
        <v>0</v>
      </c>
      <c r="S127" s="36">
        <v>0</v>
      </c>
      <c r="T127" s="36">
        <v>0</v>
      </c>
      <c r="U127" s="36">
        <v>0</v>
      </c>
      <c r="V127" s="36">
        <v>0</v>
      </c>
      <c r="W127" s="36">
        <v>0</v>
      </c>
      <c r="X127" s="36">
        <v>0</v>
      </c>
      <c r="Y127" s="36">
        <v>0</v>
      </c>
      <c r="Z127" s="2">
        <f t="shared" si="10"/>
        <v>7251.86767578125</v>
      </c>
      <c r="AA127" s="27"/>
    </row>
    <row r="128" spans="1:27" x14ac:dyDescent="0.2">
      <c r="A128" t="s">
        <v>9</v>
      </c>
      <c r="B128" s="36">
        <v>0</v>
      </c>
      <c r="C128" s="36">
        <v>0</v>
      </c>
      <c r="D128" s="36">
        <v>0</v>
      </c>
      <c r="E128" s="36">
        <v>0</v>
      </c>
      <c r="F128" s="36">
        <v>0</v>
      </c>
      <c r="G128" s="36">
        <v>0</v>
      </c>
      <c r="H128" s="36">
        <v>0</v>
      </c>
      <c r="I128" s="36">
        <v>0</v>
      </c>
      <c r="J128" s="36">
        <v>0</v>
      </c>
      <c r="K128" s="36">
        <v>0</v>
      </c>
      <c r="L128" s="36">
        <v>0</v>
      </c>
      <c r="M128" s="36">
        <v>0</v>
      </c>
      <c r="N128" s="36">
        <v>0</v>
      </c>
      <c r="O128" s="36">
        <v>0</v>
      </c>
      <c r="P128" s="36">
        <v>0</v>
      </c>
      <c r="Q128" s="36">
        <v>0</v>
      </c>
      <c r="R128" s="36">
        <v>0</v>
      </c>
      <c r="S128" s="36">
        <v>0</v>
      </c>
      <c r="T128" s="36">
        <v>0</v>
      </c>
      <c r="U128" s="36">
        <v>0</v>
      </c>
      <c r="V128" s="36">
        <v>0</v>
      </c>
      <c r="W128" s="36">
        <v>0</v>
      </c>
      <c r="X128" s="36">
        <v>0</v>
      </c>
      <c r="Y128" s="36">
        <v>0</v>
      </c>
      <c r="Z128" s="2">
        <f t="shared" si="10"/>
        <v>0</v>
      </c>
      <c r="AA128" s="27"/>
    </row>
    <row r="129" spans="1:27" x14ac:dyDescent="0.2">
      <c r="A129" t="s">
        <v>10</v>
      </c>
      <c r="B129" s="36">
        <v>11498987</v>
      </c>
      <c r="C129" s="36">
        <v>26516029.875</v>
      </c>
      <c r="D129" s="36">
        <v>8391207.5</v>
      </c>
      <c r="E129" s="36">
        <v>8619534</v>
      </c>
      <c r="F129" s="36">
        <v>22051372.15625</v>
      </c>
      <c r="G129" s="36">
        <v>20718627.25</v>
      </c>
      <c r="H129" s="36">
        <v>7098611.0625</v>
      </c>
      <c r="I129" s="36">
        <v>33021181.640625</v>
      </c>
      <c r="J129" s="36">
        <v>5144449</v>
      </c>
      <c r="K129" s="36">
        <v>9212926.125</v>
      </c>
      <c r="L129" s="36">
        <v>17266452</v>
      </c>
      <c r="M129" s="36">
        <v>17593272.4375</v>
      </c>
      <c r="N129" s="36">
        <v>8735416.8125</v>
      </c>
      <c r="O129" s="36">
        <v>21152708.53125</v>
      </c>
      <c r="P129" s="36">
        <v>59178326.92578125</v>
      </c>
      <c r="Q129" s="36">
        <v>64612929.0625</v>
      </c>
      <c r="R129" s="36">
        <v>124477659.70703125</v>
      </c>
      <c r="S129" s="36">
        <v>10791024</v>
      </c>
      <c r="T129" s="36">
        <v>7459638</v>
      </c>
      <c r="U129" s="36">
        <v>10250838</v>
      </c>
      <c r="V129" s="36">
        <v>11799250.4375</v>
      </c>
      <c r="W129" s="36">
        <v>11546912</v>
      </c>
      <c r="X129" s="36">
        <v>4886214.7734375</v>
      </c>
      <c r="Y129" s="36">
        <v>0</v>
      </c>
      <c r="Z129" s="2">
        <f t="shared" si="10"/>
        <v>522023568.296875</v>
      </c>
      <c r="AA129" s="27"/>
    </row>
    <row r="130" spans="1:27" x14ac:dyDescent="0.2">
      <c r="A130" t="s">
        <v>11</v>
      </c>
      <c r="B130" s="36">
        <v>498830074</v>
      </c>
      <c r="C130" s="36">
        <v>1834982352</v>
      </c>
      <c r="D130" s="36">
        <v>0</v>
      </c>
      <c r="E130" s="36">
        <v>0</v>
      </c>
      <c r="F130" s="36">
        <v>175726680</v>
      </c>
      <c r="G130" s="36">
        <v>179217008</v>
      </c>
      <c r="H130" s="36">
        <v>185435420</v>
      </c>
      <c r="I130" s="36">
        <v>149299060</v>
      </c>
      <c r="J130" s="36">
        <v>118093244</v>
      </c>
      <c r="K130" s="36">
        <v>383935584</v>
      </c>
      <c r="L130" s="36">
        <v>0</v>
      </c>
      <c r="M130" s="36">
        <v>228848968</v>
      </c>
      <c r="N130" s="36">
        <v>169983488</v>
      </c>
      <c r="O130" s="36">
        <v>0</v>
      </c>
      <c r="P130" s="36">
        <v>780218056</v>
      </c>
      <c r="Q130" s="36">
        <v>449595904</v>
      </c>
      <c r="R130" s="36">
        <v>1669989152.5</v>
      </c>
      <c r="S130" s="36">
        <v>1226585360</v>
      </c>
      <c r="T130" s="36">
        <v>96666952</v>
      </c>
      <c r="U130" s="36">
        <v>0</v>
      </c>
      <c r="V130" s="36">
        <v>720170712</v>
      </c>
      <c r="W130" s="36">
        <v>1605342884</v>
      </c>
      <c r="X130" s="36">
        <v>1017901140</v>
      </c>
      <c r="Y130" s="36">
        <v>0</v>
      </c>
      <c r="Z130" s="2">
        <f t="shared" si="10"/>
        <v>11490822038.5</v>
      </c>
      <c r="AA130" s="27"/>
    </row>
    <row r="131" spans="1:27" x14ac:dyDescent="0.2">
      <c r="A131" t="s">
        <v>12</v>
      </c>
      <c r="B131" s="36">
        <v>0</v>
      </c>
      <c r="C131" s="36">
        <v>0</v>
      </c>
      <c r="D131" s="36">
        <v>0</v>
      </c>
      <c r="E131" s="36">
        <v>0</v>
      </c>
      <c r="F131" s="36">
        <v>0</v>
      </c>
      <c r="G131" s="36">
        <v>0</v>
      </c>
      <c r="H131" s="36">
        <v>0</v>
      </c>
      <c r="I131" s="36">
        <v>0</v>
      </c>
      <c r="J131" s="36">
        <v>0</v>
      </c>
      <c r="K131" s="36">
        <v>0</v>
      </c>
      <c r="L131" s="36">
        <v>0</v>
      </c>
      <c r="M131" s="36">
        <v>0</v>
      </c>
      <c r="N131" s="36">
        <v>0</v>
      </c>
      <c r="O131" s="36">
        <v>0</v>
      </c>
      <c r="P131" s="36">
        <v>0</v>
      </c>
      <c r="Q131" s="36">
        <v>0</v>
      </c>
      <c r="R131" s="36">
        <v>0</v>
      </c>
      <c r="S131" s="36">
        <v>0</v>
      </c>
      <c r="T131" s="36">
        <v>0</v>
      </c>
      <c r="U131" s="36">
        <v>0</v>
      </c>
      <c r="V131" s="36">
        <v>0</v>
      </c>
      <c r="W131" s="36">
        <v>0</v>
      </c>
      <c r="X131" s="36">
        <v>0</v>
      </c>
      <c r="Y131" s="36">
        <v>0</v>
      </c>
      <c r="Z131" s="2">
        <f t="shared" si="10"/>
        <v>0</v>
      </c>
      <c r="AA131" s="27"/>
    </row>
    <row r="132" spans="1:27" x14ac:dyDescent="0.2">
      <c r="A132" t="s">
        <v>13</v>
      </c>
      <c r="B132" s="36">
        <v>0</v>
      </c>
      <c r="C132" s="36">
        <v>0</v>
      </c>
      <c r="D132" s="36">
        <v>0</v>
      </c>
      <c r="E132" s="36">
        <v>0</v>
      </c>
      <c r="F132" s="36">
        <v>0</v>
      </c>
      <c r="G132" s="36">
        <v>0</v>
      </c>
      <c r="H132" s="36">
        <v>0</v>
      </c>
      <c r="I132" s="36">
        <v>0</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2">
        <f t="shared" si="10"/>
        <v>0</v>
      </c>
      <c r="AA132" s="27"/>
    </row>
    <row r="133" spans="1:27" x14ac:dyDescent="0.2">
      <c r="A133" t="s">
        <v>14</v>
      </c>
      <c r="B133" s="36">
        <v>1617065.125</v>
      </c>
      <c r="C133" s="36">
        <v>0</v>
      </c>
      <c r="D133" s="36">
        <v>7032673.142578125</v>
      </c>
      <c r="E133" s="36">
        <v>18113174.852661133</v>
      </c>
      <c r="F133" s="36">
        <v>2682572.7498779297</v>
      </c>
      <c r="G133" s="36">
        <v>68278258.0390625</v>
      </c>
      <c r="H133" s="36">
        <v>34081187.261230469</v>
      </c>
      <c r="I133" s="36">
        <v>6044043.1123046875</v>
      </c>
      <c r="J133" s="36">
        <v>834157.67578125</v>
      </c>
      <c r="K133" s="36">
        <v>1319701.0749511719</v>
      </c>
      <c r="L133" s="36">
        <v>15627799.27734375</v>
      </c>
      <c r="M133" s="36">
        <v>0</v>
      </c>
      <c r="N133" s="36">
        <v>0</v>
      </c>
      <c r="O133" s="36">
        <v>0</v>
      </c>
      <c r="P133" s="36">
        <v>6667693.4920654297</v>
      </c>
      <c r="Q133" s="36">
        <v>9627252.2845458984</v>
      </c>
      <c r="R133" s="36">
        <v>116976450.51831055</v>
      </c>
      <c r="S133" s="36">
        <v>8979507.5859375</v>
      </c>
      <c r="T133" s="36">
        <v>3271075.5126953125</v>
      </c>
      <c r="U133" s="36">
        <v>11363956.097167969</v>
      </c>
      <c r="V133" s="36">
        <v>17022.21484375</v>
      </c>
      <c r="W133" s="36">
        <v>10039937.265625</v>
      </c>
      <c r="X133" s="36">
        <v>0</v>
      </c>
      <c r="Y133" s="36">
        <v>2528509.96875</v>
      </c>
      <c r="Z133" s="2">
        <f t="shared" si="10"/>
        <v>325102037.25073242</v>
      </c>
      <c r="AA133" s="27"/>
    </row>
    <row r="134" spans="1:27" x14ac:dyDescent="0.2">
      <c r="A134" t="s">
        <v>15</v>
      </c>
      <c r="B134" s="36">
        <v>0</v>
      </c>
      <c r="C134" s="36">
        <v>0</v>
      </c>
      <c r="D134" s="36">
        <v>0</v>
      </c>
      <c r="E134" s="36">
        <v>0</v>
      </c>
      <c r="F134" s="36">
        <v>0</v>
      </c>
      <c r="G134" s="36">
        <v>0</v>
      </c>
      <c r="H134" s="36">
        <v>0</v>
      </c>
      <c r="I134" s="36">
        <v>0</v>
      </c>
      <c r="J134" s="36">
        <v>0</v>
      </c>
      <c r="K134" s="36">
        <v>4923.92431640625</v>
      </c>
      <c r="L134" s="36">
        <v>0</v>
      </c>
      <c r="M134" s="36">
        <v>0</v>
      </c>
      <c r="N134" s="36">
        <v>0</v>
      </c>
      <c r="O134" s="36">
        <v>9474.9323234558105</v>
      </c>
      <c r="P134" s="36">
        <v>71.175003051757813</v>
      </c>
      <c r="Q134" s="36">
        <v>0</v>
      </c>
      <c r="R134" s="36">
        <v>66010.59375</v>
      </c>
      <c r="S134" s="36">
        <v>0</v>
      </c>
      <c r="T134" s="36">
        <v>231.76988673210144</v>
      </c>
      <c r="U134" s="36">
        <v>0</v>
      </c>
      <c r="V134" s="36">
        <v>0</v>
      </c>
      <c r="W134" s="36">
        <v>0</v>
      </c>
      <c r="X134" s="36">
        <v>0</v>
      </c>
      <c r="Y134" s="36">
        <v>15598.71484375</v>
      </c>
      <c r="Z134" s="2">
        <f t="shared" si="10"/>
        <v>96311.11012339592</v>
      </c>
      <c r="AA134" s="27"/>
    </row>
    <row r="135" spans="1:27" x14ac:dyDescent="0.2">
      <c r="A135" t="s">
        <v>16</v>
      </c>
      <c r="B135" s="36">
        <v>0</v>
      </c>
      <c r="C135" s="36">
        <v>0</v>
      </c>
      <c r="D135" s="36">
        <v>0</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2">
        <f t="shared" si="10"/>
        <v>0</v>
      </c>
      <c r="AA135" s="27"/>
    </row>
    <row r="136" spans="1:27" x14ac:dyDescent="0.2">
      <c r="A136" t="s">
        <v>17</v>
      </c>
      <c r="B136" s="36">
        <v>5505607.28125</v>
      </c>
      <c r="C136" s="36">
        <v>0</v>
      </c>
      <c r="D136" s="36">
        <v>5561.7353515625</v>
      </c>
      <c r="E136" s="36">
        <v>0</v>
      </c>
      <c r="F136" s="36">
        <v>0</v>
      </c>
      <c r="G136" s="36">
        <v>8168.02880859375</v>
      </c>
      <c r="H136" s="36">
        <v>435120.5341796875</v>
      </c>
      <c r="I136" s="36">
        <v>87821.068359375</v>
      </c>
      <c r="J136" s="36">
        <v>3505631.140625</v>
      </c>
      <c r="K136" s="36">
        <v>784849.2294921875</v>
      </c>
      <c r="L136" s="36">
        <v>0</v>
      </c>
      <c r="M136" s="36">
        <v>0</v>
      </c>
      <c r="N136" s="36">
        <v>0</v>
      </c>
      <c r="O136" s="36">
        <v>9389106.234375</v>
      </c>
      <c r="P136" s="36">
        <v>39924.3984375</v>
      </c>
      <c r="Q136" s="36">
        <v>951281.90234375</v>
      </c>
      <c r="R136" s="36">
        <v>4724744.4453125</v>
      </c>
      <c r="S136" s="36">
        <v>112561.45703125</v>
      </c>
      <c r="T136" s="36">
        <v>12867890.062255859</v>
      </c>
      <c r="U136" s="36">
        <v>41395551.133056641</v>
      </c>
      <c r="V136" s="36">
        <v>0</v>
      </c>
      <c r="W136" s="36">
        <v>0</v>
      </c>
      <c r="X136" s="36">
        <v>62741.25</v>
      </c>
      <c r="Y136" s="36">
        <v>100068.98828125</v>
      </c>
      <c r="Z136" s="2">
        <f t="shared" si="10"/>
        <v>79976628.889160156</v>
      </c>
      <c r="AA136" s="27"/>
    </row>
    <row r="137" spans="1:27" x14ac:dyDescent="0.2">
      <c r="A137" t="s">
        <v>18</v>
      </c>
      <c r="B137" s="36">
        <v>6809171.5</v>
      </c>
      <c r="C137" s="36">
        <v>0</v>
      </c>
      <c r="D137" s="36">
        <v>0</v>
      </c>
      <c r="E137" s="36">
        <v>0</v>
      </c>
      <c r="F137" s="36">
        <v>0</v>
      </c>
      <c r="G137" s="36">
        <v>0</v>
      </c>
      <c r="H137" s="36">
        <v>4656607.84375</v>
      </c>
      <c r="I137" s="36">
        <v>6656724.4375</v>
      </c>
      <c r="J137" s="36">
        <v>0</v>
      </c>
      <c r="K137" s="36">
        <v>3139568</v>
      </c>
      <c r="L137" s="36">
        <v>0</v>
      </c>
      <c r="M137" s="36">
        <v>0</v>
      </c>
      <c r="N137" s="36">
        <v>0</v>
      </c>
      <c r="O137" s="36">
        <v>0</v>
      </c>
      <c r="P137" s="36">
        <v>1824864.25</v>
      </c>
      <c r="Q137" s="36">
        <v>1971912.1875</v>
      </c>
      <c r="R137" s="36">
        <v>16294993.375</v>
      </c>
      <c r="S137" s="36">
        <v>2599573.6875</v>
      </c>
      <c r="T137" s="36">
        <v>0</v>
      </c>
      <c r="U137" s="36">
        <v>8043334</v>
      </c>
      <c r="V137" s="36">
        <v>532268.9296875</v>
      </c>
      <c r="W137" s="36">
        <v>4916908.5</v>
      </c>
      <c r="X137" s="36">
        <v>365203.84619140625</v>
      </c>
      <c r="Y137" s="36">
        <v>0</v>
      </c>
      <c r="Z137" s="2">
        <f t="shared" si="10"/>
        <v>57811130.557128906</v>
      </c>
      <c r="AA137" s="27"/>
    </row>
    <row r="138" spans="1:27" x14ac:dyDescent="0.2">
      <c r="A138" t="s">
        <v>19</v>
      </c>
      <c r="B138" s="36">
        <v>0</v>
      </c>
      <c r="C138" s="36">
        <v>0</v>
      </c>
      <c r="D138" s="36">
        <v>0</v>
      </c>
      <c r="E138" s="36">
        <v>0</v>
      </c>
      <c r="F138" s="36">
        <v>0</v>
      </c>
      <c r="G138" s="36">
        <v>0</v>
      </c>
      <c r="H138" s="36">
        <v>0</v>
      </c>
      <c r="I138" s="36">
        <v>0</v>
      </c>
      <c r="J138" s="36">
        <v>0</v>
      </c>
      <c r="K138" s="36">
        <v>0</v>
      </c>
      <c r="L138" s="36">
        <v>0</v>
      </c>
      <c r="M138" s="36">
        <v>0</v>
      </c>
      <c r="N138" s="36">
        <v>0</v>
      </c>
      <c r="O138" s="36">
        <v>0</v>
      </c>
      <c r="P138" s="36">
        <v>0</v>
      </c>
      <c r="Q138" s="36">
        <v>0</v>
      </c>
      <c r="R138" s="36">
        <v>0</v>
      </c>
      <c r="S138" s="36">
        <v>0</v>
      </c>
      <c r="T138" s="36">
        <v>0</v>
      </c>
      <c r="U138" s="36">
        <v>0</v>
      </c>
      <c r="V138" s="36">
        <v>0</v>
      </c>
      <c r="W138" s="36">
        <v>0</v>
      </c>
      <c r="X138" s="36">
        <v>0</v>
      </c>
      <c r="Y138" s="36">
        <v>0</v>
      </c>
      <c r="Z138" s="2">
        <f t="shared" si="10"/>
        <v>0</v>
      </c>
      <c r="AA138" s="27"/>
    </row>
    <row r="139" spans="1:27" x14ac:dyDescent="0.2">
      <c r="A139" t="s">
        <v>20</v>
      </c>
      <c r="B139" s="36">
        <v>0</v>
      </c>
      <c r="C139" s="36">
        <v>231598.09375</v>
      </c>
      <c r="D139" s="36">
        <v>0</v>
      </c>
      <c r="E139" s="36">
        <v>8450494.625</v>
      </c>
      <c r="F139" s="36">
        <v>0</v>
      </c>
      <c r="G139" s="36">
        <v>0</v>
      </c>
      <c r="H139" s="36">
        <v>0</v>
      </c>
      <c r="I139" s="36">
        <v>0</v>
      </c>
      <c r="J139" s="36">
        <v>0</v>
      </c>
      <c r="K139" s="36">
        <v>0</v>
      </c>
      <c r="L139" s="36">
        <v>0</v>
      </c>
      <c r="M139" s="36">
        <v>0</v>
      </c>
      <c r="N139" s="36">
        <v>0</v>
      </c>
      <c r="O139" s="36">
        <v>0</v>
      </c>
      <c r="P139" s="36">
        <v>0</v>
      </c>
      <c r="Q139" s="36">
        <v>0</v>
      </c>
      <c r="R139" s="36">
        <v>0</v>
      </c>
      <c r="S139" s="36">
        <v>0</v>
      </c>
      <c r="T139" s="36">
        <v>0</v>
      </c>
      <c r="U139" s="36">
        <v>0</v>
      </c>
      <c r="V139" s="36">
        <v>0</v>
      </c>
      <c r="W139" s="36">
        <v>0</v>
      </c>
      <c r="X139" s="36">
        <v>0</v>
      </c>
      <c r="Y139" s="36">
        <v>0</v>
      </c>
      <c r="Z139" s="2">
        <f t="shared" si="10"/>
        <v>8682092.71875</v>
      </c>
      <c r="AA139" s="27"/>
    </row>
    <row r="140" spans="1:27" x14ac:dyDescent="0.2">
      <c r="A140" t="s">
        <v>21</v>
      </c>
      <c r="B140" s="36">
        <v>2437.4829466342926</v>
      </c>
      <c r="C140" s="36">
        <v>31165.119915008545</v>
      </c>
      <c r="D140" s="36">
        <v>26019.663482666016</v>
      </c>
      <c r="E140" s="36">
        <v>3244.2555770874023</v>
      </c>
      <c r="F140" s="36">
        <v>2451.9474334716797</v>
      </c>
      <c r="G140" s="36">
        <v>10959.013298034668</v>
      </c>
      <c r="H140" s="36">
        <v>474.09877681732178</v>
      </c>
      <c r="I140" s="36">
        <v>79.591552734375</v>
      </c>
      <c r="J140" s="36">
        <v>9886.3982944488525</v>
      </c>
      <c r="K140" s="36">
        <v>6937.0007934570312</v>
      </c>
      <c r="L140" s="36">
        <v>604.2067608833313</v>
      </c>
      <c r="M140" s="36">
        <v>2671.6949005126953</v>
      </c>
      <c r="N140" s="36">
        <v>963.84423828125</v>
      </c>
      <c r="O140" s="36">
        <v>4264.5965576171875</v>
      </c>
      <c r="P140" s="36">
        <v>3393.1599578857422</v>
      </c>
      <c r="Q140" s="36">
        <v>6648.1151733398437</v>
      </c>
      <c r="R140" s="36">
        <v>14400.470985412598</v>
      </c>
      <c r="S140" s="36">
        <v>105877.2255859375</v>
      </c>
      <c r="T140" s="36">
        <v>105.81631088256836</v>
      </c>
      <c r="U140" s="36">
        <v>729.96246576309204</v>
      </c>
      <c r="V140" s="36">
        <v>1571.728271484375</v>
      </c>
      <c r="W140" s="36">
        <v>395703.69360351562</v>
      </c>
      <c r="X140" s="36">
        <v>42.662071228027344</v>
      </c>
      <c r="Y140" s="36">
        <v>7698.005859375</v>
      </c>
      <c r="Z140" s="23">
        <v>0</v>
      </c>
      <c r="AA140" s="27"/>
    </row>
    <row r="141" spans="1:27" x14ac:dyDescent="0.2">
      <c r="A141" t="s">
        <v>22</v>
      </c>
      <c r="B141" s="36">
        <v>0</v>
      </c>
      <c r="C141" s="36">
        <v>0</v>
      </c>
      <c r="D141" s="36">
        <v>0</v>
      </c>
      <c r="E141" s="36">
        <v>0</v>
      </c>
      <c r="F141" s="36">
        <v>0</v>
      </c>
      <c r="G141" s="36">
        <v>0</v>
      </c>
      <c r="H141" s="36">
        <v>0</v>
      </c>
      <c r="I141" s="36">
        <v>0</v>
      </c>
      <c r="J141" s="36">
        <v>0</v>
      </c>
      <c r="K141" s="36">
        <v>0</v>
      </c>
      <c r="L141" s="36">
        <v>0</v>
      </c>
      <c r="M141" s="36">
        <v>0</v>
      </c>
      <c r="N141" s="36">
        <v>0</v>
      </c>
      <c r="O141" s="36">
        <v>0</v>
      </c>
      <c r="P141" s="36">
        <v>0</v>
      </c>
      <c r="Q141" s="36">
        <v>0</v>
      </c>
      <c r="R141" s="36">
        <v>0</v>
      </c>
      <c r="S141" s="36">
        <v>0</v>
      </c>
      <c r="T141" s="36">
        <v>0</v>
      </c>
      <c r="U141" s="36">
        <v>0</v>
      </c>
      <c r="V141" s="36">
        <v>0</v>
      </c>
      <c r="W141" s="36">
        <v>0</v>
      </c>
      <c r="X141" s="36">
        <v>0</v>
      </c>
      <c r="Y141" s="36">
        <v>0</v>
      </c>
      <c r="Z141" s="2">
        <f t="shared" si="10"/>
        <v>0</v>
      </c>
      <c r="AA141" s="27"/>
    </row>
    <row r="142" spans="1:27" x14ac:dyDescent="0.2">
      <c r="A142" t="s">
        <v>23</v>
      </c>
      <c r="B142" s="36">
        <v>0</v>
      </c>
      <c r="C142" s="36">
        <v>0</v>
      </c>
      <c r="D142" s="36">
        <v>0</v>
      </c>
      <c r="E142" s="36">
        <v>0</v>
      </c>
      <c r="F142" s="36">
        <v>0</v>
      </c>
      <c r="G142" s="36">
        <v>0</v>
      </c>
      <c r="H142" s="36">
        <v>0</v>
      </c>
      <c r="I142" s="36">
        <v>0</v>
      </c>
      <c r="J142" s="36">
        <v>0</v>
      </c>
      <c r="K142" s="36">
        <v>0</v>
      </c>
      <c r="L142" s="36">
        <v>0</v>
      </c>
      <c r="M142" s="36">
        <v>0</v>
      </c>
      <c r="N142" s="36">
        <v>0</v>
      </c>
      <c r="O142" s="36">
        <v>0</v>
      </c>
      <c r="P142" s="36">
        <v>0</v>
      </c>
      <c r="Q142" s="36">
        <v>0</v>
      </c>
      <c r="R142" s="36">
        <v>0</v>
      </c>
      <c r="S142" s="36">
        <v>0</v>
      </c>
      <c r="T142" s="36">
        <v>0</v>
      </c>
      <c r="U142" s="36">
        <v>0</v>
      </c>
      <c r="V142" s="36">
        <v>0</v>
      </c>
      <c r="W142" s="36">
        <v>0</v>
      </c>
      <c r="X142" s="36">
        <v>0</v>
      </c>
      <c r="Y142" s="36">
        <v>0</v>
      </c>
      <c r="Z142" s="2">
        <f t="shared" si="10"/>
        <v>0</v>
      </c>
      <c r="AA142" s="27"/>
    </row>
    <row r="143" spans="1:27" x14ac:dyDescent="0.2">
      <c r="A143" t="s">
        <v>24</v>
      </c>
      <c r="B143" s="36">
        <v>0</v>
      </c>
      <c r="C143" s="36">
        <v>0</v>
      </c>
      <c r="D143" s="36">
        <v>0</v>
      </c>
      <c r="E143" s="36">
        <v>0</v>
      </c>
      <c r="F143" s="36">
        <v>0</v>
      </c>
      <c r="G143" s="36">
        <v>0</v>
      </c>
      <c r="H143" s="36">
        <v>0</v>
      </c>
      <c r="I143" s="36">
        <v>0</v>
      </c>
      <c r="J143" s="36">
        <v>0</v>
      </c>
      <c r="K143" s="36">
        <v>0</v>
      </c>
      <c r="L143" s="36">
        <v>0</v>
      </c>
      <c r="M143" s="36">
        <v>0</v>
      </c>
      <c r="N143" s="36">
        <v>0</v>
      </c>
      <c r="O143" s="36">
        <v>0</v>
      </c>
      <c r="P143" s="36">
        <v>0</v>
      </c>
      <c r="Q143" s="36">
        <v>0</v>
      </c>
      <c r="R143" s="36">
        <v>0</v>
      </c>
      <c r="S143" s="36">
        <v>0</v>
      </c>
      <c r="T143" s="36">
        <v>0</v>
      </c>
      <c r="U143" s="36">
        <v>0</v>
      </c>
      <c r="V143" s="36">
        <v>0</v>
      </c>
      <c r="W143" s="36">
        <v>0</v>
      </c>
      <c r="X143" s="36">
        <v>0</v>
      </c>
      <c r="Y143" s="36">
        <v>0</v>
      </c>
      <c r="Z143" s="2">
        <f t="shared" si="10"/>
        <v>0</v>
      </c>
      <c r="AA143" s="27"/>
    </row>
    <row r="144" spans="1:27" x14ac:dyDescent="0.2">
      <c r="A144" t="s">
        <v>25</v>
      </c>
      <c r="B144" s="36">
        <v>0</v>
      </c>
      <c r="C144" s="36">
        <v>0</v>
      </c>
      <c r="D144" s="36">
        <v>0</v>
      </c>
      <c r="E144" s="36">
        <v>0</v>
      </c>
      <c r="F144" s="36">
        <v>0</v>
      </c>
      <c r="G144" s="36">
        <v>0</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2">
        <f t="shared" si="10"/>
        <v>0</v>
      </c>
      <c r="AA144" s="27"/>
    </row>
    <row r="145" spans="1:27" x14ac:dyDescent="0.2">
      <c r="A145" t="s">
        <v>50</v>
      </c>
      <c r="B145" s="2">
        <f t="shared" ref="B145:Z145" si="11">SUM(B122:B144)</f>
        <v>763941966.45169663</v>
      </c>
      <c r="C145" s="2">
        <f t="shared" si="11"/>
        <v>2327900391.8788567</v>
      </c>
      <c r="D145" s="2">
        <f t="shared" si="11"/>
        <v>20464841.809967041</v>
      </c>
      <c r="E145" s="2">
        <f t="shared" si="11"/>
        <v>137622919.56624603</v>
      </c>
      <c r="F145" s="2">
        <f t="shared" si="11"/>
        <v>504596930.99186707</v>
      </c>
      <c r="G145" s="2">
        <f t="shared" si="11"/>
        <v>304122535.95616913</v>
      </c>
      <c r="H145" s="2">
        <f t="shared" si="11"/>
        <v>369593157.83901119</v>
      </c>
      <c r="I145" s="2">
        <f t="shared" si="11"/>
        <v>335351685.1003418</v>
      </c>
      <c r="J145" s="2">
        <f t="shared" si="11"/>
        <v>187017156.61118507</v>
      </c>
      <c r="K145" s="2">
        <f t="shared" si="11"/>
        <v>524291077.71356201</v>
      </c>
      <c r="L145" s="2">
        <f t="shared" si="11"/>
        <v>283410011.98410463</v>
      </c>
      <c r="M145" s="2">
        <f t="shared" si="11"/>
        <v>267227179.25431824</v>
      </c>
      <c r="N145" s="2">
        <f t="shared" si="11"/>
        <v>201065574.34710693</v>
      </c>
      <c r="O145" s="2">
        <f t="shared" si="11"/>
        <v>141081955.71345139</v>
      </c>
      <c r="P145" s="2">
        <f t="shared" si="11"/>
        <v>1092393887.9219971</v>
      </c>
      <c r="Q145" s="2">
        <f t="shared" si="11"/>
        <v>713179337.36456299</v>
      </c>
      <c r="R145" s="2">
        <f t="shared" si="11"/>
        <v>3155402101.1509171</v>
      </c>
      <c r="S145" s="2">
        <f t="shared" si="11"/>
        <v>2045020881.2685547</v>
      </c>
      <c r="T145" s="2">
        <f t="shared" si="11"/>
        <v>231982664.26661754</v>
      </c>
      <c r="U145" s="2">
        <f t="shared" si="11"/>
        <v>211084529.97369623</v>
      </c>
      <c r="V145" s="2">
        <f t="shared" si="11"/>
        <v>1084398474.4353027</v>
      </c>
      <c r="W145" s="2">
        <f t="shared" si="11"/>
        <v>2089736685.6179199</v>
      </c>
      <c r="X145" s="2">
        <f t="shared" si="11"/>
        <v>1024169580.466301</v>
      </c>
      <c r="Y145" s="2">
        <f t="shared" si="11"/>
        <v>32650709.302734375</v>
      </c>
      <c r="Z145" s="2">
        <f t="shared" si="11"/>
        <v>18047067907.231674</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0.81397070600632249</v>
      </c>
      <c r="D149" s="5" t="str">
        <f t="shared" si="12"/>
        <v/>
      </c>
      <c r="E149" s="5" t="str">
        <f t="shared" si="12"/>
        <v/>
      </c>
      <c r="F149" s="5">
        <f t="shared" si="12"/>
        <v>0.80574405981255337</v>
      </c>
      <c r="G149" s="5" t="str">
        <f t="shared" si="12"/>
        <v/>
      </c>
      <c r="H149" s="5">
        <f t="shared" si="12"/>
        <v>0.47917245866025515</v>
      </c>
      <c r="I149" s="5" t="str">
        <f t="shared" si="12"/>
        <v/>
      </c>
      <c r="J149" s="5" t="str">
        <f t="shared" si="12"/>
        <v/>
      </c>
      <c r="K149" s="5">
        <f t="shared" si="12"/>
        <v>0.73780026612824456</v>
      </c>
      <c r="L149" s="5" t="str">
        <f t="shared" si="12"/>
        <v/>
      </c>
      <c r="M149" s="5" t="str">
        <f t="shared" si="12"/>
        <v/>
      </c>
      <c r="N149" s="5" t="str">
        <f t="shared" si="12"/>
        <v/>
      </c>
      <c r="O149" s="5" t="str">
        <f t="shared" si="12"/>
        <v/>
      </c>
      <c r="P149" s="5">
        <f t="shared" si="12"/>
        <v>0.83994745059936493</v>
      </c>
      <c r="Q149" s="5">
        <f t="shared" si="12"/>
        <v>0.85708869564475665</v>
      </c>
      <c r="R149" s="5">
        <f t="shared" si="12"/>
        <v>0.82649511971689738</v>
      </c>
      <c r="S149" s="5">
        <f t="shared" si="12"/>
        <v>0.82203755912219734</v>
      </c>
      <c r="T149" s="5" t="str">
        <f t="shared" si="12"/>
        <v/>
      </c>
      <c r="U149" s="5" t="str">
        <f t="shared" si="12"/>
        <v/>
      </c>
      <c r="V149" s="5">
        <f t="shared" si="12"/>
        <v>0.85763451030030913</v>
      </c>
      <c r="W149" s="5">
        <f t="shared" si="12"/>
        <v>0.85794089511839211</v>
      </c>
      <c r="X149" s="5">
        <f t="shared" si="12"/>
        <v>6.5483719338376096E-3</v>
      </c>
      <c r="Y149" s="5" t="str">
        <f t="shared" si="12"/>
        <v/>
      </c>
      <c r="Z149" s="5">
        <f t="shared" si="12"/>
        <v>0.63878383004334449</v>
      </c>
      <c r="AA149" s="5" t="str">
        <f t="shared" si="12"/>
        <v/>
      </c>
    </row>
    <row r="150" spans="1:27" x14ac:dyDescent="0.2">
      <c r="A150" s="8" t="s">
        <v>4</v>
      </c>
      <c r="B150" s="5">
        <f t="shared" ref="B150:AA150" si="13">+IF(B4=0,"",B31/(8.76*B4))</f>
        <v>0.1710420195142118</v>
      </c>
      <c r="C150" s="5">
        <f t="shared" si="13"/>
        <v>0.35731061630799626</v>
      </c>
      <c r="D150" s="5">
        <f t="shared" si="13"/>
        <v>8.5461308980213091E-2</v>
      </c>
      <c r="E150" s="5">
        <f t="shared" si="13"/>
        <v>0.18404167596475751</v>
      </c>
      <c r="F150" s="5">
        <f t="shared" si="13"/>
        <v>0.49570204259629108</v>
      </c>
      <c r="G150" s="5">
        <f t="shared" si="13"/>
        <v>6.776891451954048E-2</v>
      </c>
      <c r="H150" s="5">
        <f t="shared" si="13"/>
        <v>0.18159210787770713</v>
      </c>
      <c r="I150" s="5">
        <f t="shared" si="13"/>
        <v>0.36731814698014359</v>
      </c>
      <c r="J150" s="5">
        <f t="shared" si="13"/>
        <v>0.21552862897084679</v>
      </c>
      <c r="K150" s="5">
        <f t="shared" si="13"/>
        <v>0.19964941031633962</v>
      </c>
      <c r="L150" s="5">
        <f t="shared" si="13"/>
        <v>0.77288913464386932</v>
      </c>
      <c r="M150" s="5">
        <f t="shared" si="13"/>
        <v>0.40074483515396087</v>
      </c>
      <c r="N150" s="5">
        <f t="shared" si="13"/>
        <v>0.37145932243724483</v>
      </c>
      <c r="O150" s="5">
        <f t="shared" si="13"/>
        <v>0.39839907106517042</v>
      </c>
      <c r="P150" s="5">
        <f t="shared" si="13"/>
        <v>0.37583808629902099</v>
      </c>
      <c r="Q150" s="5">
        <f t="shared" si="13"/>
        <v>0.44237934307994148</v>
      </c>
      <c r="R150" s="5">
        <f t="shared" si="13"/>
        <v>0.56600584259916265</v>
      </c>
      <c r="S150" s="5">
        <f t="shared" si="13"/>
        <v>0.4835281099447567</v>
      </c>
      <c r="T150" s="5">
        <f t="shared" si="13"/>
        <v>0.32229780644322997</v>
      </c>
      <c r="U150" s="5">
        <f t="shared" si="13"/>
        <v>0.20343262461119482</v>
      </c>
      <c r="V150" s="5">
        <f t="shared" si="13"/>
        <v>0.48376893857126241</v>
      </c>
      <c r="W150" s="5">
        <f t="shared" si="13"/>
        <v>0.51782192099577795</v>
      </c>
      <c r="X150" s="5">
        <f t="shared" si="13"/>
        <v>6.8772212497362397E-3</v>
      </c>
      <c r="Y150" s="5">
        <f t="shared" si="13"/>
        <v>0.40806644623612881</v>
      </c>
      <c r="Z150" s="5">
        <f t="shared" si="13"/>
        <v>0.39377956160407535</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t="str">
        <f t="shared" ref="B152:AA152" si="15">+IF(B6=0,"",B33/(8.76*B6))</f>
        <v/>
      </c>
      <c r="C152" s="5">
        <f t="shared" si="15"/>
        <v>1.8669713774673129E-2</v>
      </c>
      <c r="D152" s="5">
        <f t="shared" si="15"/>
        <v>0.14727583861338242</v>
      </c>
      <c r="E152" s="5" t="str">
        <f t="shared" si="15"/>
        <v/>
      </c>
      <c r="F152" s="5">
        <f t="shared" si="15"/>
        <v>1.871868871249251E-2</v>
      </c>
      <c r="G152" s="5">
        <f t="shared" si="15"/>
        <v>4.6926943233706928E-2</v>
      </c>
      <c r="H152" s="5">
        <f t="shared" si="15"/>
        <v>9.7506892829026345E-2</v>
      </c>
      <c r="I152" s="5" t="str">
        <f t="shared" si="15"/>
        <v/>
      </c>
      <c r="J152" s="5">
        <f t="shared" si="15"/>
        <v>7.5491168661300428E-2</v>
      </c>
      <c r="K152" s="5">
        <f t="shared" si="15"/>
        <v>6.3982460332454208E-2</v>
      </c>
      <c r="L152" s="5" t="str">
        <f t="shared" si="15"/>
        <v/>
      </c>
      <c r="M152" s="5">
        <f t="shared" si="15"/>
        <v>3.3300281405967934E-2</v>
      </c>
      <c r="N152" s="5">
        <f t="shared" si="15"/>
        <v>1.3722068546819276E-2</v>
      </c>
      <c r="O152" s="5">
        <f t="shared" si="15"/>
        <v>2.3830608438766429E-2</v>
      </c>
      <c r="P152" s="5">
        <f t="shared" si="15"/>
        <v>1.8603346801606545E-2</v>
      </c>
      <c r="Q152" s="5">
        <f t="shared" si="15"/>
        <v>6.0902893778189235E-2</v>
      </c>
      <c r="R152" s="5">
        <f t="shared" si="15"/>
        <v>5.2927347642830407E-2</v>
      </c>
      <c r="S152" s="5" t="str">
        <f t="shared" si="15"/>
        <v/>
      </c>
      <c r="T152" s="5">
        <f t="shared" si="15"/>
        <v>6.9535447534726499E-2</v>
      </c>
      <c r="U152" s="5">
        <f t="shared" si="15"/>
        <v>9.2106561682900642E-2</v>
      </c>
      <c r="V152" s="5">
        <f t="shared" si="15"/>
        <v>5.8519640882860546E-2</v>
      </c>
      <c r="W152" s="5">
        <f t="shared" si="15"/>
        <v>8.005664144405697E-2</v>
      </c>
      <c r="X152" s="5">
        <f t="shared" si="15"/>
        <v>1.0031157102874508E-3</v>
      </c>
      <c r="Y152" s="5">
        <f t="shared" si="15"/>
        <v>0.31300136182758348</v>
      </c>
      <c r="Z152" s="5">
        <f t="shared" si="15"/>
        <v>5.121026736543477E-2</v>
      </c>
      <c r="AA152" s="5" t="str">
        <f t="shared" si="15"/>
        <v/>
      </c>
    </row>
    <row r="153" spans="1:27" x14ac:dyDescent="0.2">
      <c r="A153" s="8" t="s">
        <v>7</v>
      </c>
      <c r="B153" s="5">
        <f t="shared" ref="B153:AA153" si="16">+IF(B7=0,"",B34/(8.76*B7))</f>
        <v>5.880050767376966E-2</v>
      </c>
      <c r="C153" s="5" t="str">
        <f t="shared" si="16"/>
        <v/>
      </c>
      <c r="D153" s="5" t="str">
        <f t="shared" si="16"/>
        <v/>
      </c>
      <c r="E153" s="5">
        <f t="shared" si="16"/>
        <v>0.22880116132784306</v>
      </c>
      <c r="F153" s="5">
        <f t="shared" si="16"/>
        <v>0.10195491403720797</v>
      </c>
      <c r="G153" s="5">
        <f t="shared" si="16"/>
        <v>5.462463234636028E-2</v>
      </c>
      <c r="H153" s="5">
        <f t="shared" si="16"/>
        <v>0.16558767010710523</v>
      </c>
      <c r="I153" s="5">
        <f t="shared" si="16"/>
        <v>7.4879597579537438E-2</v>
      </c>
      <c r="J153" s="5">
        <f t="shared" si="16"/>
        <v>0.36994499951052529</v>
      </c>
      <c r="K153" s="5" t="str">
        <f t="shared" si="16"/>
        <v/>
      </c>
      <c r="L153" s="5">
        <f t="shared" si="16"/>
        <v>0.19053284457152991</v>
      </c>
      <c r="M153" s="5" t="str">
        <f t="shared" si="16"/>
        <v/>
      </c>
      <c r="N153" s="5" t="str">
        <f t="shared" si="16"/>
        <v/>
      </c>
      <c r="O153" s="5" t="str">
        <f t="shared" si="16"/>
        <v/>
      </c>
      <c r="P153" s="5">
        <f t="shared" si="16"/>
        <v>9.1854230714914237E-3</v>
      </c>
      <c r="Q153" s="5">
        <f t="shared" si="16"/>
        <v>0.1110982558347119</v>
      </c>
      <c r="R153" s="5">
        <f t="shared" si="16"/>
        <v>0.56065085416512184</v>
      </c>
      <c r="S153" s="5">
        <f t="shared" si="16"/>
        <v>0.72400203999661772</v>
      </c>
      <c r="T153" s="5">
        <f t="shared" si="16"/>
        <v>0.17470659040497213</v>
      </c>
      <c r="U153" s="5">
        <f t="shared" si="16"/>
        <v>6.9610103512133356E-2</v>
      </c>
      <c r="V153" s="5">
        <f t="shared" si="16"/>
        <v>0.14591722378798805</v>
      </c>
      <c r="W153" s="5">
        <f t="shared" si="16"/>
        <v>9.5290628891656293E-2</v>
      </c>
      <c r="X153" s="5" t="str">
        <f t="shared" si="16"/>
        <v/>
      </c>
      <c r="Y153" s="5">
        <f t="shared" si="16"/>
        <v>0.12738374688259393</v>
      </c>
      <c r="Z153" s="5">
        <f t="shared" si="16"/>
        <v>0.21535511737490498</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0.31345213212011352</v>
      </c>
      <c r="C155" s="5">
        <f t="shared" si="18"/>
        <v>0.21397116588864465</v>
      </c>
      <c r="D155" s="5">
        <f t="shared" si="18"/>
        <v>0.47177796827294183</v>
      </c>
      <c r="E155" s="5">
        <f t="shared" si="18"/>
        <v>0.47171712043481479</v>
      </c>
      <c r="F155" s="5">
        <f t="shared" si="18"/>
        <v>9.5108456806109548E-2</v>
      </c>
      <c r="G155" s="5">
        <f t="shared" si="18"/>
        <v>0.40931740546233769</v>
      </c>
      <c r="H155" s="5">
        <f t="shared" si="18"/>
        <v>9.511339001485615E-2</v>
      </c>
      <c r="I155" s="5">
        <f t="shared" si="18"/>
        <v>0.74926307047606522</v>
      </c>
      <c r="J155" s="5">
        <f t="shared" si="18"/>
        <v>0.29371627431284486</v>
      </c>
      <c r="K155" s="5">
        <f t="shared" si="18"/>
        <v>0.31247344326851501</v>
      </c>
      <c r="L155" s="5">
        <f t="shared" si="18"/>
        <v>0.44584757860870944</v>
      </c>
      <c r="M155" s="5">
        <f t="shared" si="18"/>
        <v>0.63634047649937842</v>
      </c>
      <c r="N155" s="5">
        <f t="shared" si="18"/>
        <v>0.48579205338613846</v>
      </c>
      <c r="O155" s="5" t="str">
        <f t="shared" si="18"/>
        <v/>
      </c>
      <c r="P155" s="5">
        <f t="shared" si="18"/>
        <v>0.36238103157623508</v>
      </c>
      <c r="Q155" s="5">
        <f t="shared" si="18"/>
        <v>0.39074786430744307</v>
      </c>
      <c r="R155" s="5">
        <f t="shared" si="18"/>
        <v>0.41055039049285136</v>
      </c>
      <c r="S155" s="5">
        <f t="shared" si="18"/>
        <v>0.3751471531605487</v>
      </c>
      <c r="T155" s="5">
        <f t="shared" si="18"/>
        <v>0.49264116519895618</v>
      </c>
      <c r="U155" s="5">
        <f t="shared" si="18"/>
        <v>0.48378087561519889</v>
      </c>
      <c r="V155" s="5">
        <f t="shared" si="18"/>
        <v>0.44588365158794496</v>
      </c>
      <c r="W155" s="5">
        <f t="shared" si="18"/>
        <v>0.38849591497005848</v>
      </c>
      <c r="X155" s="5">
        <f t="shared" si="18"/>
        <v>0.4903818852081141</v>
      </c>
      <c r="Y155" s="5">
        <f t="shared" si="18"/>
        <v>0.71556937737993931</v>
      </c>
      <c r="Z155" s="5">
        <f t="shared" si="18"/>
        <v>0.50518877957663977</v>
      </c>
      <c r="AA155" s="5" t="str">
        <f t="shared" si="18"/>
        <v/>
      </c>
    </row>
    <row r="156" spans="1:27" x14ac:dyDescent="0.2">
      <c r="A156" s="8" t="s">
        <v>10</v>
      </c>
      <c r="B156" s="5">
        <f t="shared" ref="B156:AA156" si="19">+IF(B10=0,"",B37/(8.76*B10))</f>
        <v>0.89902487944351983</v>
      </c>
      <c r="C156" s="5">
        <f t="shared" si="19"/>
        <v>0.83506911335410128</v>
      </c>
      <c r="D156" s="5">
        <f t="shared" si="19"/>
        <v>0.70181913584474875</v>
      </c>
      <c r="E156" s="5">
        <f t="shared" si="19"/>
        <v>0.90114494149543389</v>
      </c>
      <c r="F156" s="5">
        <f t="shared" si="19"/>
        <v>0.88330640297241036</v>
      </c>
      <c r="G156" s="5">
        <f t="shared" si="19"/>
        <v>0.90253504982401067</v>
      </c>
      <c r="H156" s="5">
        <f t="shared" si="19"/>
        <v>0.6021767936036011</v>
      </c>
      <c r="I156" s="5">
        <f t="shared" si="19"/>
        <v>0.88154835985174773</v>
      </c>
      <c r="J156" s="5">
        <f t="shared" si="19"/>
        <v>0.59762890030441407</v>
      </c>
      <c r="K156" s="5">
        <f t="shared" si="19"/>
        <v>0.8756623313615608</v>
      </c>
      <c r="L156" s="5">
        <f t="shared" si="19"/>
        <v>0.90263096603881299</v>
      </c>
      <c r="M156" s="5">
        <f t="shared" si="19"/>
        <v>0.83595612085933479</v>
      </c>
      <c r="N156" s="5">
        <f t="shared" si="19"/>
        <v>0.8933102594589768</v>
      </c>
      <c r="O156" s="5">
        <f t="shared" si="19"/>
        <v>0.8986260438625171</v>
      </c>
      <c r="P156" s="5">
        <f t="shared" si="19"/>
        <v>0.90012055781241662</v>
      </c>
      <c r="Q156" s="5">
        <f t="shared" si="19"/>
        <v>0.90220869815399718</v>
      </c>
      <c r="R156" s="5">
        <f t="shared" si="19"/>
        <v>0.90271070625606953</v>
      </c>
      <c r="S156" s="5">
        <f t="shared" si="19"/>
        <v>0.9026284965753425</v>
      </c>
      <c r="T156" s="5">
        <f t="shared" si="19"/>
        <v>0.65715145037250666</v>
      </c>
      <c r="U156" s="5">
        <f t="shared" si="19"/>
        <v>0.90251930185051676</v>
      </c>
      <c r="V156" s="5">
        <f t="shared" si="19"/>
        <v>0.90296975887443254</v>
      </c>
      <c r="W156" s="5">
        <f t="shared" si="19"/>
        <v>0.90262977104937481</v>
      </c>
      <c r="X156" s="5">
        <f t="shared" si="19"/>
        <v>0.34664026188567115</v>
      </c>
      <c r="Y156" s="5" t="str">
        <f t="shared" si="19"/>
        <v/>
      </c>
      <c r="Z156" s="5">
        <f t="shared" si="19"/>
        <v>0.86181436278466161</v>
      </c>
      <c r="AA156" s="5" t="str">
        <f t="shared" si="19"/>
        <v/>
      </c>
    </row>
    <row r="157" spans="1:27" x14ac:dyDescent="0.2">
      <c r="A157" s="8" t="s">
        <v>11</v>
      </c>
      <c r="B157" s="5">
        <f t="shared" ref="B157:AA157" si="20">+IF(B11=0,"",B38/(8.76*B11))</f>
        <v>0.89136713189056183</v>
      </c>
      <c r="C157" s="5">
        <f t="shared" si="20"/>
        <v>0.88764941513079076</v>
      </c>
      <c r="D157" s="5" t="str">
        <f t="shared" si="20"/>
        <v/>
      </c>
      <c r="E157" s="5" t="str">
        <f t="shared" si="20"/>
        <v/>
      </c>
      <c r="F157" s="5">
        <f t="shared" si="20"/>
        <v>0.89192108267243453</v>
      </c>
      <c r="G157" s="5">
        <f t="shared" si="20"/>
        <v>0.84929905813894624</v>
      </c>
      <c r="H157" s="5">
        <f t="shared" si="20"/>
        <v>0.86607455320821991</v>
      </c>
      <c r="I157" s="5">
        <f t="shared" si="20"/>
        <v>0.89190353801018174</v>
      </c>
      <c r="J157" s="5">
        <f t="shared" si="20"/>
        <v>0.8656399298400379</v>
      </c>
      <c r="K157" s="5">
        <f t="shared" si="20"/>
        <v>0.88969104131680599</v>
      </c>
      <c r="L157" s="5" t="str">
        <f t="shared" si="20"/>
        <v/>
      </c>
      <c r="M157" s="5">
        <f t="shared" si="20"/>
        <v>0.89195408169883761</v>
      </c>
      <c r="N157" s="5">
        <f t="shared" si="20"/>
        <v>0.89152418142605028</v>
      </c>
      <c r="O157" s="5" t="str">
        <f t="shared" si="20"/>
        <v/>
      </c>
      <c r="P157" s="5">
        <f t="shared" si="20"/>
        <v>0.89063172551736669</v>
      </c>
      <c r="Q157" s="5">
        <f t="shared" si="20"/>
        <v>0.88859671410287278</v>
      </c>
      <c r="R157" s="5">
        <f t="shared" si="20"/>
        <v>0.89151232521634638</v>
      </c>
      <c r="S157" s="5">
        <f t="shared" si="20"/>
        <v>0.8913551289140933</v>
      </c>
      <c r="T157" s="5">
        <f t="shared" si="20"/>
        <v>0.86595049703438454</v>
      </c>
      <c r="U157" s="5" t="str">
        <f t="shared" si="20"/>
        <v/>
      </c>
      <c r="V157" s="5">
        <f t="shared" si="20"/>
        <v>0.89176487434265372</v>
      </c>
      <c r="W157" s="5">
        <f t="shared" si="20"/>
        <v>0.89228276724461231</v>
      </c>
      <c r="X157" s="5">
        <f t="shared" si="20"/>
        <v>0.88437481412025554</v>
      </c>
      <c r="Y157" s="5" t="str">
        <f t="shared" si="20"/>
        <v/>
      </c>
      <c r="Z157" s="5">
        <f t="shared" si="20"/>
        <v>0.8885235090338155</v>
      </c>
      <c r="AA157" s="5" t="str">
        <f t="shared" si="20"/>
        <v/>
      </c>
    </row>
    <row r="158" spans="1:27" x14ac:dyDescent="0.2">
      <c r="A158" s="8" t="s">
        <v>12</v>
      </c>
      <c r="B158" s="5">
        <f t="shared" ref="B158:AA158" si="21">+IF(B12=0,"",B39/(8.76*B12))</f>
        <v>0.10369964592523798</v>
      </c>
      <c r="C158" s="5" t="str">
        <f t="shared" si="21"/>
        <v/>
      </c>
      <c r="D158" s="5" t="str">
        <f t="shared" si="21"/>
        <v/>
      </c>
      <c r="E158" s="5" t="str">
        <f t="shared" si="21"/>
        <v/>
      </c>
      <c r="F158" s="5">
        <f t="shared" si="21"/>
        <v>5.8683162048132308E-2</v>
      </c>
      <c r="G158" s="5">
        <f t="shared" si="21"/>
        <v>0.104189076120797</v>
      </c>
      <c r="H158" s="5" t="str">
        <f t="shared" si="21"/>
        <v/>
      </c>
      <c r="I158" s="5" t="str">
        <f t="shared" si="21"/>
        <v/>
      </c>
      <c r="J158" s="5" t="str">
        <f t="shared" si="21"/>
        <v/>
      </c>
      <c r="K158" s="5">
        <f t="shared" si="21"/>
        <v>0.12901755820712166</v>
      </c>
      <c r="L158" s="5" t="str">
        <f t="shared" si="21"/>
        <v/>
      </c>
      <c r="M158" s="5">
        <f t="shared" si="21"/>
        <v>0.13492310372920421</v>
      </c>
      <c r="N158" s="5" t="str">
        <f t="shared" si="21"/>
        <v/>
      </c>
      <c r="O158" s="5" t="str">
        <f t="shared" si="21"/>
        <v/>
      </c>
      <c r="P158" s="5">
        <f t="shared" si="21"/>
        <v>0.11789549552697792</v>
      </c>
      <c r="Q158" s="5">
        <f t="shared" si="21"/>
        <v>0.12404265417519551</v>
      </c>
      <c r="R158" s="5">
        <f t="shared" si="21"/>
        <v>0.13288501388595539</v>
      </c>
      <c r="S158" s="5">
        <f t="shared" si="21"/>
        <v>0.12653076755816481</v>
      </c>
      <c r="T158" s="5">
        <f t="shared" si="21"/>
        <v>0.1048653708867068</v>
      </c>
      <c r="U158" s="5">
        <f t="shared" si="21"/>
        <v>0.11805796166507382</v>
      </c>
      <c r="V158" s="5">
        <f t="shared" si="21"/>
        <v>5.930976403114048E-2</v>
      </c>
      <c r="W158" s="5">
        <f t="shared" si="21"/>
        <v>0.16661972930791105</v>
      </c>
      <c r="X158" s="5">
        <f t="shared" si="21"/>
        <v>9.9312097034719604E-2</v>
      </c>
      <c r="Y158" s="5" t="str">
        <f t="shared" si="21"/>
        <v/>
      </c>
      <c r="Z158" s="5">
        <f t="shared" si="21"/>
        <v>0.11918033933793901</v>
      </c>
      <c r="AA158" s="5" t="str">
        <f t="shared" si="21"/>
        <v/>
      </c>
    </row>
    <row r="159" spans="1:27" x14ac:dyDescent="0.2">
      <c r="A159" s="8" t="s">
        <v>13</v>
      </c>
      <c r="B159" s="5">
        <f t="shared" ref="B159:AA159" si="22">+IF(B13=0,"",B40/(8.76*B13))</f>
        <v>0.22032825946817083</v>
      </c>
      <c r="C159" s="5">
        <f t="shared" si="22"/>
        <v>0.2290593607305936</v>
      </c>
      <c r="D159" s="5" t="str">
        <f t="shared" si="22"/>
        <v/>
      </c>
      <c r="E159" s="5">
        <f t="shared" si="22"/>
        <v>0.18973744069495491</v>
      </c>
      <c r="F159" s="5" t="str">
        <f t="shared" si="22"/>
        <v/>
      </c>
      <c r="G159" s="5" t="str">
        <f t="shared" si="22"/>
        <v/>
      </c>
      <c r="H159" s="5" t="str">
        <f t="shared" si="22"/>
        <v/>
      </c>
      <c r="I159" s="5" t="str">
        <f t="shared" si="22"/>
        <v/>
      </c>
      <c r="J159" s="5" t="str">
        <f t="shared" si="22"/>
        <v/>
      </c>
      <c r="K159" s="5">
        <f t="shared" si="22"/>
        <v>0.1994424795904248</v>
      </c>
      <c r="L159" s="5" t="str">
        <f t="shared" si="22"/>
        <v/>
      </c>
      <c r="M159" s="5" t="str">
        <f t="shared" si="22"/>
        <v/>
      </c>
      <c r="N159" s="5" t="str">
        <f t="shared" si="22"/>
        <v/>
      </c>
      <c r="O159" s="5" t="str">
        <f t="shared" si="22"/>
        <v/>
      </c>
      <c r="P159" s="5">
        <f t="shared" si="22"/>
        <v>0.20039617579908675</v>
      </c>
      <c r="Q159" s="5">
        <f t="shared" si="22"/>
        <v>0.19964163947028141</v>
      </c>
      <c r="R159" s="5" t="str">
        <f t="shared" si="22"/>
        <v/>
      </c>
      <c r="S159" s="5" t="str">
        <f t="shared" si="22"/>
        <v/>
      </c>
      <c r="T159" s="5" t="str">
        <f t="shared" si="22"/>
        <v/>
      </c>
      <c r="U159" s="5" t="str">
        <f t="shared" si="22"/>
        <v/>
      </c>
      <c r="V159" s="5" t="str">
        <f t="shared" si="22"/>
        <v/>
      </c>
      <c r="W159" s="5">
        <f t="shared" si="22"/>
        <v>0.22037359398782344</v>
      </c>
      <c r="X159" s="5">
        <f t="shared" si="22"/>
        <v>0.13241173352902805</v>
      </c>
      <c r="Y159" s="5" t="str">
        <f t="shared" si="22"/>
        <v/>
      </c>
      <c r="Z159" s="5">
        <f t="shared" si="22"/>
        <v>0.19913484248630381</v>
      </c>
      <c r="AA159" s="5" t="str">
        <f t="shared" si="22"/>
        <v/>
      </c>
    </row>
    <row r="160" spans="1:27" x14ac:dyDescent="0.2">
      <c r="A160" s="8" t="s">
        <v>14</v>
      </c>
      <c r="B160" s="5">
        <f t="shared" ref="B160:AA160" si="23">+IF(B14=0,"",B41/(8.76*B14))</f>
        <v>0.1099529451811042</v>
      </c>
      <c r="C160" s="5" t="str">
        <f t="shared" si="23"/>
        <v/>
      </c>
      <c r="D160" s="5">
        <f t="shared" si="23"/>
        <v>0.15291268819759959</v>
      </c>
      <c r="E160" s="5">
        <f t="shared" si="23"/>
        <v>7.1264931099171577E-2</v>
      </c>
      <c r="F160" s="5">
        <f t="shared" si="23"/>
        <v>1.0188097414110149E-2</v>
      </c>
      <c r="G160" s="5">
        <f t="shared" si="23"/>
        <v>0.1571590650978581</v>
      </c>
      <c r="H160" s="5">
        <f t="shared" si="23"/>
        <v>7.5032521179495076E-2</v>
      </c>
      <c r="I160" s="5">
        <f t="shared" si="23"/>
        <v>2.1639704264368179E-2</v>
      </c>
      <c r="J160" s="5">
        <f t="shared" si="23"/>
        <v>0.10009053501694257</v>
      </c>
      <c r="K160" s="5">
        <f t="shared" si="23"/>
        <v>2.51027798440219E-2</v>
      </c>
      <c r="L160" s="5">
        <f t="shared" si="23"/>
        <v>5.0315793253881969E-2</v>
      </c>
      <c r="M160" s="5" t="str">
        <f t="shared" si="23"/>
        <v/>
      </c>
      <c r="N160" s="5" t="str">
        <f t="shared" si="23"/>
        <v/>
      </c>
      <c r="O160" s="5" t="str">
        <f t="shared" si="23"/>
        <v/>
      </c>
      <c r="P160" s="5">
        <f t="shared" si="23"/>
        <v>1.5214129437947017E-2</v>
      </c>
      <c r="Q160" s="5">
        <f t="shared" si="23"/>
        <v>4.2317184462869868E-2</v>
      </c>
      <c r="R160" s="5">
        <f t="shared" si="23"/>
        <v>5.7358303011087554E-2</v>
      </c>
      <c r="S160" s="5">
        <f t="shared" si="23"/>
        <v>9.255969780630198E-2</v>
      </c>
      <c r="T160" s="5">
        <f t="shared" si="23"/>
        <v>0.11874958662511204</v>
      </c>
      <c r="U160" s="5">
        <f t="shared" si="23"/>
        <v>8.505196454243652E-2</v>
      </c>
      <c r="V160" s="5">
        <f t="shared" si="23"/>
        <v>4.2808157472541034E-2</v>
      </c>
      <c r="W160" s="5">
        <f t="shared" si="23"/>
        <v>8.9898165125688947E-2</v>
      </c>
      <c r="X160" s="5" t="str">
        <f t="shared" si="23"/>
        <v/>
      </c>
      <c r="Y160" s="5">
        <f t="shared" si="23"/>
        <v>8.0308940286403854E-2</v>
      </c>
      <c r="Z160" s="5">
        <f t="shared" si="23"/>
        <v>6.2093310371475842E-2</v>
      </c>
      <c r="AA160" s="5" t="str">
        <f t="shared" si="23"/>
        <v/>
      </c>
    </row>
    <row r="161" spans="1:27" x14ac:dyDescent="0.2">
      <c r="A161" s="8" t="s">
        <v>15</v>
      </c>
      <c r="B161" s="5" t="str">
        <f t="shared" ref="B161:AA161" si="24">+IF(B15=0,"",B42/(8.76*B15))</f>
        <v/>
      </c>
      <c r="C161" s="5" t="str">
        <f t="shared" si="24"/>
        <v/>
      </c>
      <c r="D161" s="5">
        <f t="shared" si="24"/>
        <v>0</v>
      </c>
      <c r="E161" s="5" t="str">
        <f t="shared" si="24"/>
        <v/>
      </c>
      <c r="F161" s="5">
        <f t="shared" si="24"/>
        <v>0</v>
      </c>
      <c r="G161" s="5" t="str">
        <f t="shared" si="24"/>
        <v/>
      </c>
      <c r="H161" s="5">
        <f t="shared" si="24"/>
        <v>0</v>
      </c>
      <c r="I161" s="5" t="str">
        <f t="shared" si="24"/>
        <v/>
      </c>
      <c r="J161" s="5">
        <f t="shared" si="24"/>
        <v>0</v>
      </c>
      <c r="K161" s="5">
        <f t="shared" si="24"/>
        <v>5.3538812785388122E-3</v>
      </c>
      <c r="L161" s="5">
        <f t="shared" si="24"/>
        <v>0</v>
      </c>
      <c r="M161" s="5" t="str">
        <f t="shared" si="24"/>
        <v/>
      </c>
      <c r="N161" s="5" t="str">
        <f t="shared" si="24"/>
        <v/>
      </c>
      <c r="O161" s="5">
        <f t="shared" si="24"/>
        <v>3.35829314969669E-4</v>
      </c>
      <c r="P161" s="5">
        <f t="shared" si="24"/>
        <v>1.1526048870447212E-5</v>
      </c>
      <c r="Q161" s="5" t="str">
        <f t="shared" si="24"/>
        <v/>
      </c>
      <c r="R161" s="5">
        <f t="shared" si="24"/>
        <v>4.5547896628776842E-3</v>
      </c>
      <c r="S161" s="5" t="str">
        <f t="shared" si="24"/>
        <v/>
      </c>
      <c r="T161" s="5">
        <f t="shared" si="24"/>
        <v>1.2365412574799314E-5</v>
      </c>
      <c r="U161" s="5" t="str">
        <f t="shared" si="24"/>
        <v/>
      </c>
      <c r="V161" s="5" t="str">
        <f t="shared" si="24"/>
        <v/>
      </c>
      <c r="W161" s="5" t="str">
        <f t="shared" si="24"/>
        <v/>
      </c>
      <c r="X161" s="5" t="str">
        <f t="shared" si="24"/>
        <v/>
      </c>
      <c r="Y161" s="5">
        <f t="shared" si="24"/>
        <v>5.2479216868186204E-4</v>
      </c>
      <c r="Z161" s="5">
        <f t="shared" si="24"/>
        <v>6.6230560234116845E-4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0.22870796946347033</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f t="shared" si="25"/>
        <v>0.1821020541620815</v>
      </c>
      <c r="Y162" s="5" t="str">
        <f t="shared" si="25"/>
        <v/>
      </c>
      <c r="Z162" s="5">
        <f t="shared" si="25"/>
        <v>0.18255660743536542</v>
      </c>
      <c r="AA162" s="5" t="str">
        <f t="shared" si="25"/>
        <v/>
      </c>
    </row>
    <row r="163" spans="1:27" x14ac:dyDescent="0.2">
      <c r="A163" s="8" t="s">
        <v>17</v>
      </c>
      <c r="B163" s="5">
        <f t="shared" ref="B163:AA163" si="26">+IF(B17=0,"",B44/(8.76*B17))</f>
        <v>1.8911948639269406E-2</v>
      </c>
      <c r="C163" s="5" t="str">
        <f t="shared" si="26"/>
        <v/>
      </c>
      <c r="D163" s="5">
        <f t="shared" si="26"/>
        <v>3.1238584474885842E-2</v>
      </c>
      <c r="E163" s="5" t="str">
        <f t="shared" si="26"/>
        <v/>
      </c>
      <c r="F163" s="5" t="str">
        <f t="shared" si="26"/>
        <v/>
      </c>
      <c r="G163" s="5">
        <f t="shared" si="26"/>
        <v>1.0433789954337901E-2</v>
      </c>
      <c r="H163" s="5">
        <f t="shared" si="26"/>
        <v>2.8654656412782826E-2</v>
      </c>
      <c r="I163" s="5">
        <f t="shared" si="26"/>
        <v>9.9993490432702753E-2</v>
      </c>
      <c r="J163" s="5">
        <f t="shared" si="26"/>
        <v>0.11239592949012531</v>
      </c>
      <c r="K163" s="5">
        <f t="shared" si="26"/>
        <v>1.0433333909223977E-2</v>
      </c>
      <c r="L163" s="5" t="str">
        <f t="shared" si="26"/>
        <v/>
      </c>
      <c r="M163" s="5" t="str">
        <f t="shared" si="26"/>
        <v/>
      </c>
      <c r="N163" s="5" t="str">
        <f t="shared" si="26"/>
        <v/>
      </c>
      <c r="O163" s="5">
        <f t="shared" si="26"/>
        <v>7.849927020377491E-2</v>
      </c>
      <c r="P163" s="5">
        <f t="shared" si="26"/>
        <v>6.563926940639269E-3</v>
      </c>
      <c r="Q163" s="5">
        <f t="shared" si="26"/>
        <v>9.0318866329937741E-2</v>
      </c>
      <c r="R163" s="5">
        <f t="shared" si="26"/>
        <v>0.23830590898537266</v>
      </c>
      <c r="S163" s="5">
        <f t="shared" si="26"/>
        <v>4.934931506849316E-2</v>
      </c>
      <c r="T163" s="5">
        <f t="shared" si="26"/>
        <v>9.1962769027770661E-2</v>
      </c>
      <c r="U163" s="5">
        <f t="shared" si="26"/>
        <v>6.9621185321988063E-2</v>
      </c>
      <c r="V163" s="5" t="str">
        <f t="shared" si="26"/>
        <v/>
      </c>
      <c r="W163" s="5" t="str">
        <f t="shared" si="26"/>
        <v/>
      </c>
      <c r="X163" s="5">
        <f t="shared" si="26"/>
        <v>8.9288475215683848E-4</v>
      </c>
      <c r="Y163" s="5">
        <f t="shared" si="26"/>
        <v>4.8646563326123535E-2</v>
      </c>
      <c r="Z163" s="5">
        <f t="shared" si="26"/>
        <v>5.8651419430089585E-2</v>
      </c>
      <c r="AA163" s="5" t="str">
        <f t="shared" si="26"/>
        <v/>
      </c>
    </row>
    <row r="164" spans="1:27" x14ac:dyDescent="0.2">
      <c r="A164" s="8" t="s">
        <v>18</v>
      </c>
      <c r="B164" s="5">
        <f t="shared" ref="B164:AA164" si="27">+IF(B18=0,"",B45/(8.76*B18))</f>
        <v>0.33581019375539928</v>
      </c>
      <c r="C164" s="5" t="str">
        <f t="shared" si="27"/>
        <v/>
      </c>
      <c r="D164" s="5" t="str">
        <f t="shared" si="27"/>
        <v/>
      </c>
      <c r="E164" s="5" t="str">
        <f t="shared" si="27"/>
        <v/>
      </c>
      <c r="F164" s="5" t="str">
        <f t="shared" si="27"/>
        <v/>
      </c>
      <c r="G164" s="5" t="str">
        <f t="shared" si="27"/>
        <v/>
      </c>
      <c r="H164" s="5">
        <f t="shared" si="27"/>
        <v>0.34644738211639398</v>
      </c>
      <c r="I164" s="5">
        <f t="shared" si="27"/>
        <v>0.53431590980148536</v>
      </c>
      <c r="J164" s="5" t="str">
        <f t="shared" si="27"/>
        <v/>
      </c>
      <c r="K164" s="5">
        <f t="shared" si="27"/>
        <v>0.6053397438369017</v>
      </c>
      <c r="L164" s="5" t="str">
        <f t="shared" si="27"/>
        <v/>
      </c>
      <c r="M164" s="5" t="str">
        <f t="shared" si="27"/>
        <v/>
      </c>
      <c r="N164" s="5" t="str">
        <f t="shared" si="27"/>
        <v/>
      </c>
      <c r="O164" s="5" t="str">
        <f t="shared" si="27"/>
        <v/>
      </c>
      <c r="P164" s="5">
        <f t="shared" si="27"/>
        <v>0.83244988013698629</v>
      </c>
      <c r="Q164" s="5">
        <f t="shared" si="27"/>
        <v>0.8437777808967738</v>
      </c>
      <c r="R164" s="5">
        <f t="shared" si="27"/>
        <v>0.85091164700659561</v>
      </c>
      <c r="S164" s="5">
        <f t="shared" si="27"/>
        <v>0.69548247543932473</v>
      </c>
      <c r="T164" s="5" t="str">
        <f t="shared" si="27"/>
        <v/>
      </c>
      <c r="U164" s="5">
        <f t="shared" si="27"/>
        <v>0.45853292665525119</v>
      </c>
      <c r="V164" s="5">
        <f t="shared" si="27"/>
        <v>0.2006391923968979</v>
      </c>
      <c r="W164" s="5">
        <f t="shared" si="27"/>
        <v>0.82139411996679113</v>
      </c>
      <c r="X164" s="5">
        <f t="shared" si="27"/>
        <v>1.1056792627749331E-2</v>
      </c>
      <c r="Y164" s="5" t="str">
        <f t="shared" si="27"/>
        <v/>
      </c>
      <c r="Z164" s="5">
        <f t="shared" si="27"/>
        <v>0.41300791611774645</v>
      </c>
      <c r="AA164" s="5" t="str">
        <f t="shared" si="27"/>
        <v/>
      </c>
    </row>
    <row r="165" spans="1:27" x14ac:dyDescent="0.2">
      <c r="A165" s="8" t="s">
        <v>19</v>
      </c>
      <c r="B165" s="5">
        <f t="shared" ref="B165:AA165" si="28">+IF(B19=0,"",B46/(8.76*B19))</f>
        <v>0.28337546415011566</v>
      </c>
      <c r="C165" s="5" t="str">
        <f t="shared" si="28"/>
        <v/>
      </c>
      <c r="D165" s="5">
        <f t="shared" si="28"/>
        <v>0.37588695369869368</v>
      </c>
      <c r="E165" s="5">
        <f t="shared" si="28"/>
        <v>0.28830048165292388</v>
      </c>
      <c r="F165" s="5">
        <f t="shared" si="28"/>
        <v>0.27288810064514346</v>
      </c>
      <c r="G165" s="5">
        <f t="shared" si="28"/>
        <v>0.27985028778626059</v>
      </c>
      <c r="H165" s="5">
        <f t="shared" si="28"/>
        <v>0.29669639521748925</v>
      </c>
      <c r="I165" s="5">
        <f t="shared" si="28"/>
        <v>0.29255614090763832</v>
      </c>
      <c r="J165" s="5">
        <f t="shared" si="28"/>
        <v>0.26615473533134421</v>
      </c>
      <c r="K165" s="5">
        <f t="shared" si="28"/>
        <v>0.32975792672230375</v>
      </c>
      <c r="L165" s="5" t="str">
        <f t="shared" si="28"/>
        <v/>
      </c>
      <c r="M165" s="5">
        <f t="shared" si="28"/>
        <v>0.2833255028842529</v>
      </c>
      <c r="N165" s="5">
        <f t="shared" si="28"/>
        <v>0.27980060439732285</v>
      </c>
      <c r="O165" s="5" t="str">
        <f t="shared" si="28"/>
        <v/>
      </c>
      <c r="P165" s="5">
        <f t="shared" si="28"/>
        <v>0.21165753424657532</v>
      </c>
      <c r="Q165" s="5">
        <f t="shared" si="28"/>
        <v>0.2796253269518415</v>
      </c>
      <c r="R165" s="5">
        <f t="shared" si="28"/>
        <v>0.28885794491594896</v>
      </c>
      <c r="S165" s="5" t="str">
        <f t="shared" si="28"/>
        <v/>
      </c>
      <c r="T165" s="5">
        <f t="shared" si="28"/>
        <v>0.35128192836404398</v>
      </c>
      <c r="U165" s="5">
        <f t="shared" si="28"/>
        <v>0.36479904752532366</v>
      </c>
      <c r="V165" s="5">
        <f t="shared" si="28"/>
        <v>0.28998221714865557</v>
      </c>
      <c r="W165" s="5">
        <f t="shared" si="28"/>
        <v>0.29137860404435745</v>
      </c>
      <c r="X165" s="5">
        <f t="shared" si="28"/>
        <v>0.26102913698865698</v>
      </c>
      <c r="Y165" s="5">
        <f t="shared" si="28"/>
        <v>0.28966131337151546</v>
      </c>
      <c r="Z165" s="5">
        <f t="shared" si="28"/>
        <v>0.31331038805975486</v>
      </c>
      <c r="AA165" s="5" t="str">
        <f t="shared" si="28"/>
        <v/>
      </c>
    </row>
    <row r="166" spans="1:27" x14ac:dyDescent="0.2">
      <c r="A166" s="8" t="s">
        <v>20</v>
      </c>
      <c r="B166" s="5" t="str">
        <f t="shared" ref="B166:AA166" si="29">+IF(B20=0,"",B47/(8.76*B20))</f>
        <v/>
      </c>
      <c r="C166" s="5">
        <f t="shared" si="29"/>
        <v>3.3166696924685046E-2</v>
      </c>
      <c r="D166" s="5" t="str">
        <f t="shared" si="29"/>
        <v/>
      </c>
      <c r="E166" s="5">
        <f t="shared" si="29"/>
        <v>0.10331985374608034</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t="str">
        <f t="shared" si="29"/>
        <v/>
      </c>
      <c r="S166" s="5" t="str">
        <f t="shared" si="29"/>
        <v/>
      </c>
      <c r="T166" s="5" t="str">
        <f t="shared" si="29"/>
        <v/>
      </c>
      <c r="U166" s="5" t="str">
        <f t="shared" si="29"/>
        <v/>
      </c>
      <c r="V166" s="5" t="str">
        <f t="shared" si="29"/>
        <v/>
      </c>
      <c r="W166" s="5" t="str">
        <f t="shared" si="29"/>
        <v/>
      </c>
      <c r="X166" s="5" t="str">
        <f t="shared" si="29"/>
        <v/>
      </c>
      <c r="Y166" s="5" t="str">
        <f t="shared" si="29"/>
        <v/>
      </c>
      <c r="Z166" s="5">
        <f t="shared" si="29"/>
        <v>9.8167011253889352E-2</v>
      </c>
      <c r="AA166" s="5" t="str">
        <f t="shared" si="29"/>
        <v/>
      </c>
    </row>
    <row r="167" spans="1:27" x14ac:dyDescent="0.2">
      <c r="A167" s="8" t="s">
        <v>21</v>
      </c>
      <c r="B167" s="5">
        <f t="shared" ref="B167:AA167" si="30">+IF(B21=0,"",B48/(8.76*B21))</f>
        <v>2.2119858613302138E-4</v>
      </c>
      <c r="C167" s="5">
        <f t="shared" si="30"/>
        <v>1.073379410575134E-3</v>
      </c>
      <c r="D167" s="5">
        <f t="shared" si="30"/>
        <v>1.8066263254836484E-2</v>
      </c>
      <c r="E167" s="5">
        <f t="shared" si="30"/>
        <v>5.7072578409129624E-4</v>
      </c>
      <c r="F167" s="5">
        <f t="shared" si="30"/>
        <v>3.9498236878379104E-4</v>
      </c>
      <c r="G167" s="5">
        <f t="shared" si="30"/>
        <v>1.6495326491466655E-3</v>
      </c>
      <c r="H167" s="5">
        <f t="shared" si="30"/>
        <v>5.4141604960900285E-5</v>
      </c>
      <c r="I167" s="5">
        <f t="shared" si="30"/>
        <v>3.0560016313129692E-5</v>
      </c>
      <c r="J167" s="5">
        <f t="shared" si="30"/>
        <v>3.8997267781228522E-3</v>
      </c>
      <c r="K167" s="5">
        <f t="shared" si="30"/>
        <v>6.6894012225889542E-4</v>
      </c>
      <c r="L167" s="5">
        <f t="shared" si="30"/>
        <v>1.7001032994900687E-4</v>
      </c>
      <c r="M167" s="5">
        <f t="shared" si="30"/>
        <v>8.0412957514138569E-4</v>
      </c>
      <c r="N167" s="5">
        <f t="shared" si="30"/>
        <v>7.2905109131417506E-4</v>
      </c>
      <c r="O167" s="5">
        <f t="shared" si="30"/>
        <v>7.8661095262077608E-4</v>
      </c>
      <c r="P167" s="5">
        <f t="shared" si="30"/>
        <v>4.0006854648641114E-4</v>
      </c>
      <c r="Q167" s="5">
        <f t="shared" si="30"/>
        <v>6.0503032455255898E-4</v>
      </c>
      <c r="R167" s="5">
        <f t="shared" si="30"/>
        <v>5.2572179674411593E-4</v>
      </c>
      <c r="S167" s="5">
        <f t="shared" si="30"/>
        <v>4.4270812423880803E-3</v>
      </c>
      <c r="T167" s="5">
        <f t="shared" si="30"/>
        <v>1.9232646106462885E-5</v>
      </c>
      <c r="U167" s="5">
        <f t="shared" si="30"/>
        <v>6.4290413630333783E-5</v>
      </c>
      <c r="V167" s="5">
        <f t="shared" si="30"/>
        <v>6.0614822466005809E-5</v>
      </c>
      <c r="W167" s="5">
        <f t="shared" si="30"/>
        <v>1.4915331184765035E-2</v>
      </c>
      <c r="X167" s="5">
        <f t="shared" si="30"/>
        <v>6.6869829682880265E-6</v>
      </c>
      <c r="Y167" s="5">
        <f t="shared" si="30"/>
        <v>3.418190678553E-3</v>
      </c>
      <c r="Z167" s="5">
        <f t="shared" si="30"/>
        <v>2.512738952452939E-3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0.45605815575849823</v>
      </c>
      <c r="L169" s="5" t="str">
        <f t="shared" si="32"/>
        <v/>
      </c>
      <c r="M169" s="5" t="str">
        <f t="shared" si="32"/>
        <v/>
      </c>
      <c r="N169" s="5" t="str">
        <f t="shared" si="32"/>
        <v/>
      </c>
      <c r="O169" s="5" t="str">
        <f t="shared" si="32"/>
        <v/>
      </c>
      <c r="P169" s="5">
        <f t="shared" si="32"/>
        <v>0.41378303961327378</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0.42613303726475721</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61.301212574242413</v>
      </c>
      <c r="D175" s="6" t="str">
        <f t="shared" si="35"/>
        <v/>
      </c>
      <c r="E175" s="6" t="str">
        <f t="shared" si="35"/>
        <v/>
      </c>
      <c r="F175" s="6">
        <f t="shared" si="35"/>
        <v>63.235095904227386</v>
      </c>
      <c r="G175" s="6" t="str">
        <f t="shared" si="35"/>
        <v/>
      </c>
      <c r="H175" s="6">
        <f t="shared" si="35"/>
        <v>81.082343541417558</v>
      </c>
      <c r="I175" s="6" t="str">
        <f t="shared" si="35"/>
        <v/>
      </c>
      <c r="J175" s="6" t="str">
        <f t="shared" si="35"/>
        <v/>
      </c>
      <c r="K175" s="6">
        <f t="shared" si="35"/>
        <v>67.786508726735676</v>
      </c>
      <c r="L175" s="6" t="str">
        <f t="shared" si="35"/>
        <v/>
      </c>
      <c r="M175" s="6" t="str">
        <f t="shared" si="35"/>
        <v/>
      </c>
      <c r="N175" s="6" t="str">
        <f t="shared" si="35"/>
        <v/>
      </c>
      <c r="O175" s="6" t="str">
        <f t="shared" si="35"/>
        <v/>
      </c>
      <c r="P175" s="6">
        <f t="shared" si="35"/>
        <v>70.287208011662003</v>
      </c>
      <c r="Q175" s="6">
        <f t="shared" si="35"/>
        <v>67.55581418500725</v>
      </c>
      <c r="R175" s="6">
        <f t="shared" si="35"/>
        <v>69.785893269610611</v>
      </c>
      <c r="S175" s="6">
        <f t="shared" si="35"/>
        <v>63.468673808636595</v>
      </c>
      <c r="T175" s="6" t="str">
        <f t="shared" si="35"/>
        <v/>
      </c>
      <c r="U175" s="6" t="str">
        <f t="shared" si="35"/>
        <v/>
      </c>
      <c r="V175" s="6">
        <f t="shared" si="35"/>
        <v>65.506757649834029</v>
      </c>
      <c r="W175" s="6">
        <f t="shared" si="35"/>
        <v>71.083477856911216</v>
      </c>
      <c r="X175" s="6">
        <f t="shared" si="35"/>
        <v>88.154995247717395</v>
      </c>
      <c r="Y175" s="8" t="str">
        <f t="shared" si="35"/>
        <v/>
      </c>
      <c r="Z175" s="6">
        <f t="shared" si="35"/>
        <v>68.807054385463715</v>
      </c>
      <c r="AA175" s="8" t="str">
        <f t="shared" si="35"/>
        <v/>
      </c>
    </row>
    <row r="176" spans="1:27" x14ac:dyDescent="0.2">
      <c r="A176" s="8" t="s">
        <v>4</v>
      </c>
      <c r="B176" s="6">
        <f t="shared" ref="B176:AA176" si="36">+IF(B31=0,"",B69/B31)</f>
        <v>35.183920159981973</v>
      </c>
      <c r="C176" s="6">
        <f t="shared" si="36"/>
        <v>38.519450988091798</v>
      </c>
      <c r="D176" s="6">
        <f t="shared" si="36"/>
        <v>37.466037841365193</v>
      </c>
      <c r="E176" s="6">
        <f t="shared" si="36"/>
        <v>29.419032048684858</v>
      </c>
      <c r="F176" s="6">
        <f t="shared" si="36"/>
        <v>31.642834868232157</v>
      </c>
      <c r="G176" s="6">
        <f t="shared" si="36"/>
        <v>33.095478331643982</v>
      </c>
      <c r="H176" s="6">
        <f t="shared" si="36"/>
        <v>32.863605919288567</v>
      </c>
      <c r="I176" s="6">
        <f t="shared" si="36"/>
        <v>29.23535041021011</v>
      </c>
      <c r="J176" s="6">
        <f t="shared" si="36"/>
        <v>38.157219731829116</v>
      </c>
      <c r="K176" s="6">
        <f t="shared" si="36"/>
        <v>26.25143180534014</v>
      </c>
      <c r="L176" s="6">
        <f t="shared" si="36"/>
        <v>31.308757313570808</v>
      </c>
      <c r="M176" s="6">
        <f t="shared" si="36"/>
        <v>30.841998194338782</v>
      </c>
      <c r="N176" s="6">
        <f t="shared" si="36"/>
        <v>31.258897163148163</v>
      </c>
      <c r="O176" s="6">
        <f t="shared" si="36"/>
        <v>29.063076516848689</v>
      </c>
      <c r="P176" s="6">
        <f t="shared" si="36"/>
        <v>30.519417824648045</v>
      </c>
      <c r="Q176" s="6">
        <f t="shared" si="36"/>
        <v>36.393404178480466</v>
      </c>
      <c r="R176" s="6">
        <f t="shared" si="36"/>
        <v>28.99478324585322</v>
      </c>
      <c r="S176" s="6">
        <f t="shared" si="36"/>
        <v>34.227176266676082</v>
      </c>
      <c r="T176" s="6">
        <f t="shared" si="36"/>
        <v>36.035554345881941</v>
      </c>
      <c r="U176" s="6">
        <f t="shared" si="36"/>
        <v>38.453224951879044</v>
      </c>
      <c r="V176" s="6">
        <f t="shared" si="36"/>
        <v>34.518917637212354</v>
      </c>
      <c r="W176" s="6">
        <f t="shared" si="36"/>
        <v>35.635227837392307</v>
      </c>
      <c r="X176" s="6">
        <f t="shared" si="36"/>
        <v>48.341457229799147</v>
      </c>
      <c r="Y176" s="6">
        <f t="shared" si="36"/>
        <v>40.574860634598934</v>
      </c>
      <c r="Z176" s="6">
        <f t="shared" si="36"/>
        <v>32.865014372391983</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t="str">
        <f t="shared" ref="B178:AA178" si="38">+IF(B33=0,"",B71/B33)</f>
        <v/>
      </c>
      <c r="C178" s="6">
        <f t="shared" si="38"/>
        <v>59.006991576598992</v>
      </c>
      <c r="D178" s="6">
        <f t="shared" si="38"/>
        <v>46.521487739474665</v>
      </c>
      <c r="E178" s="6" t="str">
        <f t="shared" si="38"/>
        <v/>
      </c>
      <c r="F178" s="6">
        <f t="shared" si="38"/>
        <v>49.800878064515501</v>
      </c>
      <c r="G178" s="6">
        <f t="shared" si="38"/>
        <v>51.490251206895628</v>
      </c>
      <c r="H178" s="6">
        <f t="shared" si="38"/>
        <v>50.827620492600978</v>
      </c>
      <c r="I178" s="6" t="str">
        <f t="shared" si="38"/>
        <v/>
      </c>
      <c r="J178" s="6">
        <f t="shared" si="38"/>
        <v>54.452159342311695</v>
      </c>
      <c r="K178" s="6">
        <f t="shared" si="38"/>
        <v>31.657880137595903</v>
      </c>
      <c r="L178" s="6" t="str">
        <f t="shared" si="38"/>
        <v/>
      </c>
      <c r="M178" s="6">
        <f t="shared" si="38"/>
        <v>43.261388180721219</v>
      </c>
      <c r="N178" s="6">
        <f t="shared" si="38"/>
        <v>46.633394116605629</v>
      </c>
      <c r="O178" s="6">
        <f t="shared" si="38"/>
        <v>43.321786747933423</v>
      </c>
      <c r="P178" s="6">
        <f t="shared" si="38"/>
        <v>46.60367323543624</v>
      </c>
      <c r="Q178" s="6">
        <f t="shared" si="38"/>
        <v>48.448110338385696</v>
      </c>
      <c r="R178" s="6">
        <f t="shared" si="38"/>
        <v>45.744036773276804</v>
      </c>
      <c r="S178" s="6" t="str">
        <f t="shared" si="38"/>
        <v/>
      </c>
      <c r="T178" s="6">
        <f t="shared" si="38"/>
        <v>53.288836929594439</v>
      </c>
      <c r="U178" s="6">
        <f t="shared" si="38"/>
        <v>55.148874390321168</v>
      </c>
      <c r="V178" s="6">
        <f t="shared" si="38"/>
        <v>60.103334676198379</v>
      </c>
      <c r="W178" s="6">
        <f t="shared" si="38"/>
        <v>74.528542461577288</v>
      </c>
      <c r="X178" s="6">
        <f t="shared" si="38"/>
        <v>63.15079953308399</v>
      </c>
      <c r="Y178" s="6">
        <f t="shared" si="38"/>
        <v>67.069015174705498</v>
      </c>
      <c r="Z178" s="6">
        <f t="shared" si="38"/>
        <v>53.361763195215843</v>
      </c>
      <c r="AA178" s="6" t="str">
        <f t="shared" si="38"/>
        <v/>
      </c>
    </row>
    <row r="179" spans="1:27" x14ac:dyDescent="0.2">
      <c r="A179" s="8" t="s">
        <v>7</v>
      </c>
      <c r="B179" s="6">
        <f t="shared" ref="B179:AA179" si="39">+IF(B34=0,"",B72/B34)</f>
        <v>19.697947317234817</v>
      </c>
      <c r="C179" s="6" t="str">
        <f t="shared" si="39"/>
        <v/>
      </c>
      <c r="D179" s="6" t="str">
        <f t="shared" si="39"/>
        <v/>
      </c>
      <c r="E179" s="6">
        <f t="shared" si="39"/>
        <v>22.699880362875454</v>
      </c>
      <c r="F179" s="6">
        <f t="shared" si="39"/>
        <v>32.835354039874957</v>
      </c>
      <c r="G179" s="6">
        <f t="shared" si="39"/>
        <v>14.701731363839219</v>
      </c>
      <c r="H179" s="6">
        <f t="shared" si="39"/>
        <v>18.076659962003301</v>
      </c>
      <c r="I179" s="6">
        <f t="shared" si="39"/>
        <v>27.368369794402639</v>
      </c>
      <c r="J179" s="6">
        <f t="shared" si="39"/>
        <v>17.880595097172158</v>
      </c>
      <c r="K179" s="6" t="str">
        <f t="shared" si="39"/>
        <v/>
      </c>
      <c r="L179" s="6">
        <f t="shared" si="39"/>
        <v>19.493645004718203</v>
      </c>
      <c r="M179" s="6" t="str">
        <f t="shared" si="39"/>
        <v/>
      </c>
      <c r="N179" s="6" t="str">
        <f t="shared" si="39"/>
        <v/>
      </c>
      <c r="O179" s="6" t="str">
        <f t="shared" si="39"/>
        <v/>
      </c>
      <c r="P179" s="6">
        <f t="shared" si="39"/>
        <v>32.726055331719188</v>
      </c>
      <c r="Q179" s="6">
        <f t="shared" si="39"/>
        <v>36.789089031952585</v>
      </c>
      <c r="R179" s="6">
        <f t="shared" si="39"/>
        <v>16.694847001207918</v>
      </c>
      <c r="S179" s="6">
        <f t="shared" si="39"/>
        <v>32.002198072204834</v>
      </c>
      <c r="T179" s="6">
        <f t="shared" si="39"/>
        <v>18.43133369474069</v>
      </c>
      <c r="U179" s="6">
        <f t="shared" si="39"/>
        <v>21.61313124883468</v>
      </c>
      <c r="V179" s="6">
        <f t="shared" si="39"/>
        <v>24.372968120773901</v>
      </c>
      <c r="W179" s="6">
        <f t="shared" si="39"/>
        <v>22.739069755031608</v>
      </c>
      <c r="X179" s="6" t="str">
        <f t="shared" si="39"/>
        <v/>
      </c>
      <c r="Y179" s="6">
        <f t="shared" si="39"/>
        <v>48.22755368513522</v>
      </c>
      <c r="Z179" s="6">
        <f t="shared" si="39"/>
        <v>19.453447542260886</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0.10806374350940866</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0.10806374350940866</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0</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0</v>
      </c>
      <c r="AA181" s="6" t="str">
        <f t="shared" si="41"/>
        <v/>
      </c>
    </row>
    <row r="182" spans="1:27" x14ac:dyDescent="0.2">
      <c r="A182" s="8" t="s">
        <v>10</v>
      </c>
      <c r="B182" s="6">
        <f t="shared" ref="B182:AA182" si="42">+IF(B37=0,"",B75/B37)</f>
        <v>13.653733234916469</v>
      </c>
      <c r="C182" s="6">
        <f t="shared" si="42"/>
        <v>13.647525109882848</v>
      </c>
      <c r="D182" s="6">
        <f t="shared" si="42"/>
        <v>13.64882133614662</v>
      </c>
      <c r="E182" s="6">
        <f t="shared" si="42"/>
        <v>13.648818064443084</v>
      </c>
      <c r="F182" s="6">
        <f t="shared" si="42"/>
        <v>13.649464280690419</v>
      </c>
      <c r="G182" s="6">
        <f t="shared" si="42"/>
        <v>13.648708720815701</v>
      </c>
      <c r="H182" s="6">
        <f t="shared" si="42"/>
        <v>13.64797899876428</v>
      </c>
      <c r="I182" s="6">
        <f t="shared" si="42"/>
        <v>13.649841625079482</v>
      </c>
      <c r="J182" s="6">
        <f t="shared" si="42"/>
        <v>13.648052125490631</v>
      </c>
      <c r="K182" s="6">
        <f t="shared" si="42"/>
        <v>13.648161172633573</v>
      </c>
      <c r="L182" s="6">
        <f t="shared" si="42"/>
        <v>13.65489340275712</v>
      </c>
      <c r="M182" s="6">
        <f t="shared" si="42"/>
        <v>13.649111543216433</v>
      </c>
      <c r="N182" s="6">
        <f t="shared" si="42"/>
        <v>13.652042784341985</v>
      </c>
      <c r="O182" s="6">
        <f t="shared" si="42"/>
        <v>13.655758870378074</v>
      </c>
      <c r="P182" s="6">
        <f t="shared" si="42"/>
        <v>13.655403733459053</v>
      </c>
      <c r="Q182" s="6">
        <f t="shared" si="42"/>
        <v>13.68593667639616</v>
      </c>
      <c r="R182" s="6">
        <f t="shared" si="42"/>
        <v>13.652609486390729</v>
      </c>
      <c r="S182" s="6">
        <f t="shared" si="42"/>
        <v>13.658755523725297</v>
      </c>
      <c r="T182" s="6">
        <f t="shared" si="42"/>
        <v>13.655082244087945</v>
      </c>
      <c r="U182" s="6">
        <f t="shared" si="42"/>
        <v>13.648193146988133</v>
      </c>
      <c r="V182" s="6">
        <f t="shared" si="42"/>
        <v>13.647620618616148</v>
      </c>
      <c r="W182" s="6">
        <f t="shared" si="42"/>
        <v>13.653082442996119</v>
      </c>
      <c r="X182" s="6">
        <f t="shared" si="42"/>
        <v>13.648208255889115</v>
      </c>
      <c r="Y182" s="6" t="str">
        <f t="shared" si="42"/>
        <v/>
      </c>
      <c r="Z182" s="6">
        <f t="shared" si="42"/>
        <v>13.656055345743152</v>
      </c>
      <c r="AA182" s="6" t="str">
        <f t="shared" si="42"/>
        <v/>
      </c>
    </row>
    <row r="183" spans="1:27" x14ac:dyDescent="0.2">
      <c r="A183" s="8" t="s">
        <v>11</v>
      </c>
      <c r="B183" s="6">
        <f t="shared" ref="B183:AA183" si="43">+IF(B38=0,"",B76/B38)</f>
        <v>9.7830284329916513</v>
      </c>
      <c r="C183" s="6">
        <f t="shared" si="43"/>
        <v>9.5506593496181011</v>
      </c>
      <c r="D183" s="6" t="str">
        <f t="shared" si="43"/>
        <v/>
      </c>
      <c r="E183" s="6" t="str">
        <f t="shared" si="43"/>
        <v/>
      </c>
      <c r="F183" s="6">
        <f t="shared" si="43"/>
        <v>10.535103327187851</v>
      </c>
      <c r="G183" s="6">
        <f t="shared" si="43"/>
        <v>9.1493223140207025</v>
      </c>
      <c r="H183" s="6">
        <f t="shared" si="43"/>
        <v>9.2720825052501095</v>
      </c>
      <c r="I183" s="6">
        <f t="shared" si="43"/>
        <v>9.3796940506598219</v>
      </c>
      <c r="J183" s="6">
        <f t="shared" si="43"/>
        <v>9.5160087601642047</v>
      </c>
      <c r="K183" s="6">
        <f>+IF(K38=0,"",K76/K38)</f>
        <v>8.9909704381321163</v>
      </c>
      <c r="L183" s="6" t="str">
        <f t="shared" si="43"/>
        <v/>
      </c>
      <c r="M183" s="6">
        <f t="shared" si="43"/>
        <v>9.2580843848546941</v>
      </c>
      <c r="N183" s="6">
        <f t="shared" si="43"/>
        <v>9.0979193097738431</v>
      </c>
      <c r="O183" s="6" t="str">
        <f t="shared" si="43"/>
        <v/>
      </c>
      <c r="P183" s="6">
        <f t="shared" si="43"/>
        <v>9.4221572624348013</v>
      </c>
      <c r="Q183" s="6">
        <f t="shared" si="43"/>
        <v>9.5471017625662533</v>
      </c>
      <c r="R183" s="6">
        <f t="shared" si="43"/>
        <v>9.3761546855768838</v>
      </c>
      <c r="S183" s="6">
        <f t="shared" si="43"/>
        <v>9.4704356915259602</v>
      </c>
      <c r="T183" s="6">
        <f t="shared" si="43"/>
        <v>9.5081197197662011</v>
      </c>
      <c r="U183" s="6" t="str">
        <f t="shared" si="43"/>
        <v/>
      </c>
      <c r="V183" s="6">
        <f t="shared" si="43"/>
        <v>9.2836293598020134</v>
      </c>
      <c r="W183" s="6">
        <f t="shared" si="43"/>
        <v>9.4192536476594224</v>
      </c>
      <c r="X183" s="6">
        <f t="shared" si="43"/>
        <v>9.3454525938228414</v>
      </c>
      <c r="Y183" s="6" t="str">
        <f t="shared" si="43"/>
        <v/>
      </c>
      <c r="Z183" s="6">
        <f t="shared" si="43"/>
        <v>9.4309632371482923</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54.523872788203562</v>
      </c>
      <c r="C186" s="6" t="str">
        <f t="shared" si="46"/>
        <v/>
      </c>
      <c r="D186" s="6">
        <f t="shared" si="46"/>
        <v>46.896865289774368</v>
      </c>
      <c r="E186" s="6">
        <f t="shared" si="46"/>
        <v>49.369004005953151</v>
      </c>
      <c r="F186" s="6">
        <f t="shared" si="46"/>
        <v>51.01444930689393</v>
      </c>
      <c r="G186" s="6">
        <f t="shared" si="46"/>
        <v>53.052619494797327</v>
      </c>
      <c r="H186" s="6">
        <f t="shared" si="46"/>
        <v>51.953108026429312</v>
      </c>
      <c r="I186" s="6">
        <f t="shared" si="46"/>
        <v>49.237357307174591</v>
      </c>
      <c r="J186" s="6">
        <f t="shared" si="46"/>
        <v>50.664150807338842</v>
      </c>
      <c r="K186" s="6">
        <f t="shared" si="46"/>
        <v>39.29351663329809</v>
      </c>
      <c r="L186" s="6">
        <f t="shared" si="46"/>
        <v>52.302133165922115</v>
      </c>
      <c r="M186" s="6" t="str">
        <f t="shared" si="46"/>
        <v/>
      </c>
      <c r="N186" s="6" t="str">
        <f t="shared" si="46"/>
        <v/>
      </c>
      <c r="O186" s="6" t="str">
        <f t="shared" si="46"/>
        <v/>
      </c>
      <c r="P186" s="6">
        <f t="shared" si="46"/>
        <v>46.731059551374891</v>
      </c>
      <c r="Q186" s="6">
        <f t="shared" si="46"/>
        <v>53.71152849910726</v>
      </c>
      <c r="R186" s="6">
        <f t="shared" si="46"/>
        <v>46.803094520225756</v>
      </c>
      <c r="S186" s="6">
        <f t="shared" si="46"/>
        <v>50.35180771042895</v>
      </c>
      <c r="T186" s="6">
        <f t="shared" si="46"/>
        <v>49.608609380019466</v>
      </c>
      <c r="U186" s="6">
        <f t="shared" si="46"/>
        <v>52.831850824548205</v>
      </c>
      <c r="V186" s="6">
        <f t="shared" si="46"/>
        <v>59.991685753781269</v>
      </c>
      <c r="W186" s="6">
        <f t="shared" si="46"/>
        <v>71.471513020637943</v>
      </c>
      <c r="X186" s="6" t="str">
        <f t="shared" si="46"/>
        <v/>
      </c>
      <c r="Y186" s="6">
        <f t="shared" si="46"/>
        <v>82.892435098426205</v>
      </c>
      <c r="Z186" s="6">
        <f t="shared" si="46"/>
        <v>50.547168828927319</v>
      </c>
      <c r="AA186" s="6" t="str">
        <f t="shared" si="46"/>
        <v/>
      </c>
    </row>
    <row r="187" spans="1:27" x14ac:dyDescent="0.2">
      <c r="A187" s="8" t="s">
        <v>15</v>
      </c>
      <c r="B187" s="6" t="str">
        <f t="shared" ref="B187:AA187" si="47">+IF(B42=0,"",B80/B42)</f>
        <v/>
      </c>
      <c r="C187" s="6" t="str">
        <f t="shared" si="47"/>
        <v/>
      </c>
      <c r="D187" s="6" t="str">
        <f t="shared" si="47"/>
        <v/>
      </c>
      <c r="E187" s="6" t="str">
        <f t="shared" si="47"/>
        <v/>
      </c>
      <c r="F187" s="6" t="str">
        <f t="shared" si="47"/>
        <v/>
      </c>
      <c r="G187" s="6" t="str">
        <f t="shared" si="47"/>
        <v/>
      </c>
      <c r="H187" s="6" t="str">
        <f t="shared" si="47"/>
        <v/>
      </c>
      <c r="I187" s="6" t="str">
        <f t="shared" si="47"/>
        <v/>
      </c>
      <c r="J187" s="6" t="str">
        <f t="shared" si="47"/>
        <v/>
      </c>
      <c r="K187" s="6">
        <f t="shared" si="47"/>
        <v>352.23331023454159</v>
      </c>
      <c r="L187" s="6" t="str">
        <f t="shared" si="47"/>
        <v/>
      </c>
      <c r="M187" s="6" t="str">
        <f t="shared" si="47"/>
        <v/>
      </c>
      <c r="N187" s="6" t="str">
        <f t="shared" si="47"/>
        <v/>
      </c>
      <c r="O187" s="6">
        <f t="shared" si="47"/>
        <v>336.54064288463996</v>
      </c>
      <c r="P187" s="6">
        <f t="shared" si="47"/>
        <v>259.93506849315071</v>
      </c>
      <c r="Q187" s="6" t="str">
        <f t="shared" si="47"/>
        <v/>
      </c>
      <c r="R187" s="6">
        <f t="shared" si="47"/>
        <v>481.88874514877102</v>
      </c>
      <c r="S187" s="6" t="str">
        <f t="shared" si="47"/>
        <v/>
      </c>
      <c r="T187" s="6">
        <f t="shared" si="47"/>
        <v>296.04940175733793</v>
      </c>
      <c r="U187" s="6" t="str">
        <f t="shared" si="47"/>
        <v/>
      </c>
      <c r="V187" s="6" t="str">
        <f t="shared" si="47"/>
        <v/>
      </c>
      <c r="W187" s="6" t="str">
        <f t="shared" si="47"/>
        <v/>
      </c>
      <c r="X187" s="6" t="str">
        <f t="shared" si="47"/>
        <v/>
      </c>
      <c r="Y187" s="6">
        <f t="shared" si="47"/>
        <v>300.98532537978565</v>
      </c>
      <c r="Z187" s="6">
        <f t="shared" si="47"/>
        <v>415.15949477361517</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f t="shared" si="48"/>
        <v>0</v>
      </c>
      <c r="Y188" s="6" t="str">
        <f t="shared" si="48"/>
        <v/>
      </c>
      <c r="Z188" s="6">
        <f t="shared" si="48"/>
        <v>0</v>
      </c>
      <c r="AA188" s="6" t="str">
        <f t="shared" si="48"/>
        <v/>
      </c>
    </row>
    <row r="189" spans="1:27" x14ac:dyDescent="0.2">
      <c r="A189" s="8" t="s">
        <v>17</v>
      </c>
      <c r="B189" s="6">
        <f t="shared" ref="B189:AA189" si="49">+IF(B44=0,"",B82/B44)</f>
        <v>49.903858321598712</v>
      </c>
      <c r="C189" s="6" t="str">
        <f t="shared" si="49"/>
        <v/>
      </c>
      <c r="D189" s="6">
        <f t="shared" si="49"/>
        <v>61.921159632133509</v>
      </c>
      <c r="E189" s="6" t="str">
        <f t="shared" si="49"/>
        <v/>
      </c>
      <c r="F189" s="6" t="str">
        <f t="shared" si="49"/>
        <v/>
      </c>
      <c r="G189" s="6">
        <f t="shared" si="49"/>
        <v>65.192967320730347</v>
      </c>
      <c r="H189" s="6">
        <f t="shared" si="49"/>
        <v>63.602692921936381</v>
      </c>
      <c r="I189" s="6">
        <f t="shared" si="49"/>
        <v>51.277444131297422</v>
      </c>
      <c r="J189" s="6">
        <f t="shared" si="49"/>
        <v>58.201295506859957</v>
      </c>
      <c r="K189" s="6">
        <f t="shared" si="49"/>
        <v>48.152167497250694</v>
      </c>
      <c r="L189" s="6" t="str">
        <f t="shared" si="49"/>
        <v/>
      </c>
      <c r="M189" s="6" t="str">
        <f t="shared" si="49"/>
        <v/>
      </c>
      <c r="N189" s="6" t="str">
        <f t="shared" si="49"/>
        <v/>
      </c>
      <c r="O189" s="6">
        <f t="shared" si="49"/>
        <v>41.876927233886398</v>
      </c>
      <c r="P189" s="6">
        <f t="shared" si="49"/>
        <v>54.537040632411063</v>
      </c>
      <c r="Q189" s="6">
        <f t="shared" si="49"/>
        <v>59.056231990612623</v>
      </c>
      <c r="R189" s="6">
        <f t="shared" si="49"/>
        <v>57.313190121654699</v>
      </c>
      <c r="S189" s="6">
        <f t="shared" si="49"/>
        <v>64.732231667823257</v>
      </c>
      <c r="T189" s="6">
        <f t="shared" si="49"/>
        <v>53.611460222539563</v>
      </c>
      <c r="U189" s="6">
        <f t="shared" si="49"/>
        <v>53.136272312761349</v>
      </c>
      <c r="V189" s="6" t="str">
        <f t="shared" si="49"/>
        <v/>
      </c>
      <c r="W189" s="6" t="str">
        <f t="shared" si="49"/>
        <v/>
      </c>
      <c r="X189" s="6">
        <f t="shared" si="49"/>
        <v>53.066923809523814</v>
      </c>
      <c r="Y189" s="6">
        <f t="shared" si="49"/>
        <v>75.897473845627118</v>
      </c>
      <c r="Z189" s="6">
        <f t="shared" si="49"/>
        <v>52.129873820186802</v>
      </c>
      <c r="AA189" s="6" t="str">
        <f t="shared" si="49"/>
        <v/>
      </c>
    </row>
    <row r="190" spans="1:27" x14ac:dyDescent="0.2">
      <c r="A190" s="8" t="s">
        <v>18</v>
      </c>
      <c r="B190" s="6">
        <f t="shared" ref="B190:AA190" si="50">+IF(B45=0,"",B83/B45)</f>
        <v>80.701996227586946</v>
      </c>
      <c r="C190" s="6" t="str">
        <f t="shared" si="50"/>
        <v/>
      </c>
      <c r="D190" s="6" t="str">
        <f t="shared" si="50"/>
        <v/>
      </c>
      <c r="E190" s="6" t="str">
        <f t="shared" si="50"/>
        <v/>
      </c>
      <c r="F190" s="6" t="str">
        <f t="shared" si="50"/>
        <v/>
      </c>
      <c r="G190" s="6" t="str">
        <f t="shared" si="50"/>
        <v/>
      </c>
      <c r="H190" s="6">
        <f t="shared" si="50"/>
        <v>73.80048323086524</v>
      </c>
      <c r="I190" s="6">
        <f t="shared" si="50"/>
        <v>85.610278611329207</v>
      </c>
      <c r="J190" s="6" t="str">
        <f t="shared" si="50"/>
        <v/>
      </c>
      <c r="K190" s="6">
        <f t="shared" si="50"/>
        <v>76.775125103651973</v>
      </c>
      <c r="L190" s="6" t="str">
        <f t="shared" si="50"/>
        <v/>
      </c>
      <c r="M190" s="6" t="str">
        <f t="shared" si="50"/>
        <v/>
      </c>
      <c r="N190" s="6" t="str">
        <f t="shared" si="50"/>
        <v/>
      </c>
      <c r="O190" s="6" t="str">
        <f t="shared" si="50"/>
        <v/>
      </c>
      <c r="P190" s="6">
        <f t="shared" si="50"/>
        <v>80.704561268477377</v>
      </c>
      <c r="Q190" s="6">
        <f t="shared" si="50"/>
        <v>70.52210522030758</v>
      </c>
      <c r="R190" s="6">
        <f t="shared" si="50"/>
        <v>78.33445449117778</v>
      </c>
      <c r="S190" s="6">
        <f t="shared" si="50"/>
        <v>83.398379074334485</v>
      </c>
      <c r="T190" s="6" t="str">
        <f t="shared" si="50"/>
        <v/>
      </c>
      <c r="U190" s="6">
        <f t="shared" si="50"/>
        <v>80.723726397167496</v>
      </c>
      <c r="V190" s="6">
        <f t="shared" si="50"/>
        <v>77.512262261327535</v>
      </c>
      <c r="W190" s="6">
        <f t="shared" si="50"/>
        <v>80.137069316592118</v>
      </c>
      <c r="X190" s="6">
        <f t="shared" si="50"/>
        <v>74.738475137649857</v>
      </c>
      <c r="Y190" s="6" t="str">
        <f t="shared" si="50"/>
        <v/>
      </c>
      <c r="Z190" s="6">
        <f t="shared" si="50"/>
        <v>79.341952873065239</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0</v>
      </c>
      <c r="Y191" s="6">
        <f t="shared" si="51"/>
        <v>0</v>
      </c>
      <c r="Z191" s="6">
        <f t="shared" si="51"/>
        <v>0</v>
      </c>
      <c r="AA191" s="6" t="str">
        <f t="shared" si="51"/>
        <v/>
      </c>
    </row>
    <row r="192" spans="1:27" x14ac:dyDescent="0.2">
      <c r="A192" s="8" t="s">
        <v>20</v>
      </c>
      <c r="B192" s="6" t="str">
        <f t="shared" ref="B192:AA192" si="52">+IF(B47=0,"",B85/B47)</f>
        <v/>
      </c>
      <c r="C192" s="6">
        <f t="shared" si="52"/>
        <v>36.523290303954717</v>
      </c>
      <c r="D192" s="6" t="str">
        <f t="shared" si="52"/>
        <v/>
      </c>
      <c r="E192" s="6">
        <f t="shared" si="52"/>
        <v>11.414459617020066</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t="str">
        <f t="shared" si="52"/>
        <v/>
      </c>
      <c r="S192" s="6" t="str">
        <f t="shared" si="52"/>
        <v/>
      </c>
      <c r="T192" s="6" t="str">
        <f t="shared" si="52"/>
        <v/>
      </c>
      <c r="U192" s="6" t="str">
        <f t="shared" si="52"/>
        <v/>
      </c>
      <c r="V192" s="6" t="str">
        <f t="shared" si="52"/>
        <v/>
      </c>
      <c r="W192" s="6" t="str">
        <f t="shared" si="52"/>
        <v/>
      </c>
      <c r="X192" s="6" t="str">
        <f t="shared" si="52"/>
        <v/>
      </c>
      <c r="Y192" s="6" t="str">
        <f t="shared" si="52"/>
        <v/>
      </c>
      <c r="Z192" s="6">
        <f t="shared" si="52"/>
        <v>12.037566846976448</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20.122772746524433</v>
      </c>
      <c r="C198" s="6">
        <f t="shared" si="58"/>
        <v>17.982860809946921</v>
      </c>
      <c r="D198" s="6">
        <f t="shared" si="58"/>
        <v>1.5688945851948763</v>
      </c>
      <c r="E198" s="6">
        <f t="shared" si="58"/>
        <v>11.602404572941229</v>
      </c>
      <c r="F198" s="6">
        <f t="shared" si="58"/>
        <v>18.544835056830618</v>
      </c>
      <c r="G198" s="6">
        <f t="shared" si="58"/>
        <v>10.723434556559452</v>
      </c>
      <c r="H198" s="6">
        <f t="shared" si="58"/>
        <v>3.7675368569075371</v>
      </c>
      <c r="I198" s="6">
        <f t="shared" si="58"/>
        <v>17.272886374939574</v>
      </c>
      <c r="J198" s="6">
        <f t="shared" si="58"/>
        <v>4.8614719828492055</v>
      </c>
      <c r="K198" s="6">
        <f t="shared" si="58"/>
        <v>12.095333591040243</v>
      </c>
      <c r="L198" s="6">
        <f t="shared" si="58"/>
        <v>28.969413527628959</v>
      </c>
      <c r="M198" s="6">
        <f t="shared" si="58"/>
        <v>4.3125704776142033</v>
      </c>
      <c r="N198" s="6">
        <f t="shared" si="58"/>
        <v>11.903633799446297</v>
      </c>
      <c r="O198" s="6">
        <f t="shared" si="58"/>
        <v>28.839679995980482</v>
      </c>
      <c r="P198" s="6">
        <f t="shared" si="58"/>
        <v>15.45046188064202</v>
      </c>
      <c r="Q198" s="6">
        <f t="shared" si="58"/>
        <v>16.215530389576976</v>
      </c>
      <c r="R198" s="6">
        <f t="shared" si="58"/>
        <v>17.761821307319355</v>
      </c>
      <c r="S198" s="6">
        <f t="shared" si="58"/>
        <v>21.065922703479366</v>
      </c>
      <c r="T198" s="6">
        <f t="shared" si="58"/>
        <v>3.4164551590427781</v>
      </c>
      <c r="U198" s="6">
        <f t="shared" si="58"/>
        <v>5.4687455702387791</v>
      </c>
      <c r="V198" s="6">
        <f t="shared" si="58"/>
        <v>17.327961793126306</v>
      </c>
      <c r="W198" s="6">
        <f t="shared" si="58"/>
        <v>16.562258385249031</v>
      </c>
      <c r="X198" s="6">
        <f t="shared" si="58"/>
        <v>5.8784298092681357</v>
      </c>
      <c r="Y198" s="6">
        <f t="shared" si="58"/>
        <v>3.162103715807647</v>
      </c>
      <c r="Z198" s="6">
        <f t="shared" si="58"/>
        <v>13.324688066550015</v>
      </c>
      <c r="AA198" s="6" t="str">
        <f t="shared" si="58"/>
        <v/>
      </c>
    </row>
    <row r="199" spans="1:27" x14ac:dyDescent="0.2">
      <c r="A199" s="8" t="s">
        <v>82</v>
      </c>
      <c r="B199" s="6">
        <f t="shared" ref="B199:Z199" si="59">SUMPRODUCT(B175:B197,B30:B52)/(B53-B50-B46-B36-B32)</f>
        <v>20.799144428306068</v>
      </c>
      <c r="C199" s="6">
        <f t="shared" si="59"/>
        <v>17.98779004146018</v>
      </c>
      <c r="D199" s="6">
        <f t="shared" si="59"/>
        <v>32.77590789873468</v>
      </c>
      <c r="E199" s="6">
        <f t="shared" si="59"/>
        <v>28.580999593888748</v>
      </c>
      <c r="F199" s="6">
        <f t="shared" si="59"/>
        <v>26.225024747909263</v>
      </c>
      <c r="G199" s="6">
        <f t="shared" si="59"/>
        <v>20.863812333002187</v>
      </c>
      <c r="H199" s="6">
        <f t="shared" si="59"/>
        <v>23.840309367894488</v>
      </c>
      <c r="I199" s="6">
        <f t="shared" si="59"/>
        <v>21.967714482044279</v>
      </c>
      <c r="J199" s="6">
        <f t="shared" si="59"/>
        <v>15.669273758417017</v>
      </c>
      <c r="K199" s="6">
        <f t="shared" si="59"/>
        <v>17.199054151203434</v>
      </c>
      <c r="L199" s="6">
        <f t="shared" si="59"/>
        <v>31.262167549367657</v>
      </c>
      <c r="M199" s="6">
        <f t="shared" si="59"/>
        <v>11.285049255506019</v>
      </c>
      <c r="N199" s="6">
        <f t="shared" si="59"/>
        <v>12.60274401511176</v>
      </c>
      <c r="O199" s="6">
        <f t="shared" si="59"/>
        <v>28.839679995980482</v>
      </c>
      <c r="P199" s="6">
        <f t="shared" si="59"/>
        <v>16.516451994099551</v>
      </c>
      <c r="Q199" s="6">
        <f t="shared" si="59"/>
        <v>18.516811858867396</v>
      </c>
      <c r="R199" s="6">
        <f t="shared" si="59"/>
        <v>20.172261056618243</v>
      </c>
      <c r="S199" s="6">
        <f t="shared" si="59"/>
        <v>22.264904583750564</v>
      </c>
      <c r="T199" s="6">
        <f t="shared" si="59"/>
        <v>22.910890428597924</v>
      </c>
      <c r="U199" s="6">
        <f t="shared" si="59"/>
        <v>41.354173686042742</v>
      </c>
      <c r="V199" s="6">
        <f t="shared" si="59"/>
        <v>19.965397346787238</v>
      </c>
      <c r="W199" s="6">
        <f t="shared" si="59"/>
        <v>17.785928334938077</v>
      </c>
      <c r="X199" s="6">
        <f t="shared" si="59"/>
        <v>8.9433518873917386</v>
      </c>
      <c r="Y199" s="6">
        <f t="shared" si="59"/>
        <v>53.016363896976962</v>
      </c>
      <c r="Z199" s="6">
        <f t="shared" si="59"/>
        <v>19.751024882601218</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4.996726349291996</v>
      </c>
      <c r="D202" s="14" t="str">
        <f t="shared" si="60"/>
        <v/>
      </c>
      <c r="E202" s="14" t="str">
        <f t="shared" si="60"/>
        <v/>
      </c>
      <c r="F202" s="14">
        <f t="shared" si="60"/>
        <v>4.9963481037942836</v>
      </c>
      <c r="G202" s="14" t="str">
        <f t="shared" si="60"/>
        <v/>
      </c>
      <c r="H202" s="14">
        <f t="shared" si="60"/>
        <v>4.9963369192955991</v>
      </c>
      <c r="I202" s="14" t="str">
        <f t="shared" si="60"/>
        <v/>
      </c>
      <c r="J202" s="14" t="str">
        <f t="shared" si="60"/>
        <v/>
      </c>
      <c r="K202" s="14">
        <f t="shared" si="60"/>
        <v>4.9970308158006249</v>
      </c>
      <c r="L202" s="14" t="str">
        <f t="shared" si="60"/>
        <v/>
      </c>
      <c r="M202" s="14" t="str">
        <f t="shared" si="60"/>
        <v/>
      </c>
      <c r="N202" s="14" t="str">
        <f t="shared" si="60"/>
        <v/>
      </c>
      <c r="O202" s="14" t="str">
        <f t="shared" si="60"/>
        <v/>
      </c>
      <c r="P202" s="14">
        <f t="shared" si="60"/>
        <v>4.9954765424832503</v>
      </c>
      <c r="Q202" s="14">
        <f t="shared" si="60"/>
        <v>4.9962659042930442</v>
      </c>
      <c r="R202" s="14">
        <f t="shared" si="60"/>
        <v>4.9967961457068419</v>
      </c>
      <c r="S202" s="14">
        <f t="shared" si="60"/>
        <v>4.9966158102302449</v>
      </c>
      <c r="T202" s="14" t="str">
        <f t="shared" si="60"/>
        <v/>
      </c>
      <c r="U202" s="14" t="str">
        <f t="shared" si="60"/>
        <v/>
      </c>
      <c r="V202" s="14">
        <f t="shared" si="60"/>
        <v>4.9967756268326413</v>
      </c>
      <c r="W202" s="14">
        <f t="shared" si="60"/>
        <v>4.9968317978277241</v>
      </c>
      <c r="X202" s="14">
        <f t="shared" si="60"/>
        <v>4.9970000684734623</v>
      </c>
      <c r="Y202" s="14" t="str">
        <f t="shared" si="60"/>
        <v/>
      </c>
      <c r="Z202" s="14">
        <f t="shared" si="60"/>
        <v>4.9967219210475404</v>
      </c>
      <c r="AA202" s="14" t="str">
        <f t="shared" si="60"/>
        <v/>
      </c>
    </row>
    <row r="203" spans="1:27" x14ac:dyDescent="0.2">
      <c r="A203" s="8" t="s">
        <v>4</v>
      </c>
      <c r="B203" s="14">
        <f t="shared" ref="B203:AA203" si="61">+IF(B31=0,"",B96/B31)</f>
        <v>2.5632142534381703</v>
      </c>
      <c r="C203" s="14">
        <f t="shared" si="61"/>
        <v>3.1899208618016361</v>
      </c>
      <c r="D203" s="14">
        <f t="shared" si="61"/>
        <v>2.3739940884888671</v>
      </c>
      <c r="E203" s="14">
        <f t="shared" si="61"/>
        <v>3.0947957697335879</v>
      </c>
      <c r="F203" s="14">
        <f t="shared" si="61"/>
        <v>3.0548079135256621</v>
      </c>
      <c r="G203" s="14">
        <f t="shared" si="61"/>
        <v>2.6923164817065848</v>
      </c>
      <c r="H203" s="14">
        <f t="shared" si="61"/>
        <v>3.0191836905275506</v>
      </c>
      <c r="I203" s="14">
        <f t="shared" si="61"/>
        <v>3.111775111349246</v>
      </c>
      <c r="J203" s="14">
        <f t="shared" si="61"/>
        <v>2.3740189527939095</v>
      </c>
      <c r="K203" s="14">
        <f t="shared" si="61"/>
        <v>3.2464760312215373</v>
      </c>
      <c r="L203" s="14">
        <f t="shared" si="61"/>
        <v>3.4066645548357068</v>
      </c>
      <c r="M203" s="14">
        <f t="shared" si="61"/>
        <v>3.3163263696104046</v>
      </c>
      <c r="N203" s="14">
        <f t="shared" si="61"/>
        <v>2.3740138787758975</v>
      </c>
      <c r="O203" s="14">
        <f t="shared" si="61"/>
        <v>2.907080803002835</v>
      </c>
      <c r="P203" s="14">
        <f t="shared" si="61"/>
        <v>3.2960697768782574</v>
      </c>
      <c r="Q203" s="14">
        <f t="shared" si="61"/>
        <v>2.5873779551782281</v>
      </c>
      <c r="R203" s="14">
        <f t="shared" si="61"/>
        <v>3.2819635526214692</v>
      </c>
      <c r="S203" s="14">
        <f t="shared" si="61"/>
        <v>3.1112651844209998</v>
      </c>
      <c r="T203" s="14">
        <f t="shared" si="61"/>
        <v>2.373984335084605</v>
      </c>
      <c r="U203" s="14">
        <f t="shared" si="61"/>
        <v>2.374007771749604</v>
      </c>
      <c r="V203" s="14">
        <f t="shared" si="61"/>
        <v>2.8980255485281723</v>
      </c>
      <c r="W203" s="14">
        <f t="shared" si="61"/>
        <v>3.3143676293468549</v>
      </c>
      <c r="X203" s="14">
        <f t="shared" si="61"/>
        <v>3.429997757215093</v>
      </c>
      <c r="Y203" s="14">
        <f t="shared" si="61"/>
        <v>3.4120593327739548</v>
      </c>
      <c r="Z203" s="14">
        <f t="shared" si="61"/>
        <v>3.116460133749376</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t="str">
        <f t="shared" ref="B205:AA205" si="63">+IF(B33=0,"",B98/B33)</f>
        <v/>
      </c>
      <c r="C205" s="14">
        <f t="shared" si="63"/>
        <v>9.1487526013815543</v>
      </c>
      <c r="D205" s="14">
        <f t="shared" si="63"/>
        <v>9.620968188996132</v>
      </c>
      <c r="E205" s="14" t="str">
        <f t="shared" si="63"/>
        <v/>
      </c>
      <c r="F205" s="14">
        <f t="shared" si="63"/>
        <v>8.3090052495499478</v>
      </c>
      <c r="G205" s="14">
        <f t="shared" si="63"/>
        <v>8.308978770501497</v>
      </c>
      <c r="H205" s="14">
        <f t="shared" si="63"/>
        <v>8.3086278553971269</v>
      </c>
      <c r="I205" s="14" t="str">
        <f t="shared" si="63"/>
        <v/>
      </c>
      <c r="J205" s="14">
        <f t="shared" si="63"/>
        <v>8.303458199355493</v>
      </c>
      <c r="K205" s="14">
        <f t="shared" si="63"/>
        <v>3.8772163119757335</v>
      </c>
      <c r="L205" s="14" t="str">
        <f t="shared" si="63"/>
        <v/>
      </c>
      <c r="M205" s="14">
        <f t="shared" si="63"/>
        <v>8.3089812237023342</v>
      </c>
      <c r="N205" s="14">
        <f t="shared" si="63"/>
        <v>8.3089728791874506</v>
      </c>
      <c r="O205" s="14">
        <f t="shared" si="63"/>
        <v>8.3090006779149572</v>
      </c>
      <c r="P205" s="14">
        <f t="shared" si="63"/>
        <v>8.3089967478894007</v>
      </c>
      <c r="Q205" s="14">
        <f t="shared" si="63"/>
        <v>8.8994611146844509</v>
      </c>
      <c r="R205" s="14">
        <f t="shared" si="63"/>
        <v>8.3090061949717082</v>
      </c>
      <c r="S205" s="14" t="str">
        <f t="shared" si="63"/>
        <v/>
      </c>
      <c r="T205" s="14">
        <f t="shared" si="63"/>
        <v>8.3090136176818845</v>
      </c>
      <c r="U205" s="14">
        <f t="shared" si="63"/>
        <v>8.3089848550375187</v>
      </c>
      <c r="V205" s="14">
        <f t="shared" si="63"/>
        <v>8.3089757608010366</v>
      </c>
      <c r="W205" s="14">
        <f t="shared" si="63"/>
        <v>9.7396306914642068</v>
      </c>
      <c r="X205" s="14">
        <f t="shared" si="63"/>
        <v>9.1878084836539013</v>
      </c>
      <c r="Y205" s="14">
        <f t="shared" si="63"/>
        <v>8.3088644500187332</v>
      </c>
      <c r="Z205" s="14">
        <f t="shared" si="63"/>
        <v>8.1503067597502117</v>
      </c>
      <c r="AA205" s="14" t="str">
        <f t="shared" si="63"/>
        <v/>
      </c>
    </row>
    <row r="206" spans="1:27" x14ac:dyDescent="0.2">
      <c r="A206" s="8" t="s">
        <v>7</v>
      </c>
      <c r="B206" s="14">
        <f t="shared" ref="B206:AA206" si="64">+IF(B34=0,"",B99/B34)</f>
        <v>4.2489800549880794</v>
      </c>
      <c r="C206" s="14" t="str">
        <f t="shared" si="64"/>
        <v/>
      </c>
      <c r="D206" s="14" t="str">
        <f t="shared" si="64"/>
        <v/>
      </c>
      <c r="E206" s="14">
        <f t="shared" si="64"/>
        <v>12.248444361774885</v>
      </c>
      <c r="F206" s="14">
        <f t="shared" si="64"/>
        <v>12.249066530274202</v>
      </c>
      <c r="G206" s="14">
        <f t="shared" si="64"/>
        <v>5.0003644973547008</v>
      </c>
      <c r="H206" s="14">
        <f t="shared" si="64"/>
        <v>5.1111704081928098</v>
      </c>
      <c r="I206" s="14">
        <f t="shared" si="64"/>
        <v>4.2490729892933965</v>
      </c>
      <c r="J206" s="14">
        <f t="shared" si="64"/>
        <v>6.841979933443918</v>
      </c>
      <c r="K206" s="14" t="str">
        <f t="shared" si="64"/>
        <v/>
      </c>
      <c r="L206" s="14">
        <f t="shared" si="64"/>
        <v>8.4157463056741015</v>
      </c>
      <c r="M206" s="14" t="str">
        <f t="shared" si="64"/>
        <v/>
      </c>
      <c r="N206" s="14" t="str">
        <f t="shared" si="64"/>
        <v/>
      </c>
      <c r="O206" s="14" t="str">
        <f t="shared" si="64"/>
        <v/>
      </c>
      <c r="P206" s="14">
        <f t="shared" si="64"/>
        <v>12.248993721904855</v>
      </c>
      <c r="Q206" s="14">
        <f t="shared" si="64"/>
        <v>11.933480213685867</v>
      </c>
      <c r="R206" s="14">
        <f t="shared" si="64"/>
        <v>7.6695624536588163</v>
      </c>
      <c r="S206" s="14">
        <f t="shared" si="64"/>
        <v>3.4296607039918969</v>
      </c>
      <c r="T206" s="14">
        <f t="shared" si="64"/>
        <v>7.4180441225855107</v>
      </c>
      <c r="U206" s="14">
        <f t="shared" si="64"/>
        <v>7.4182778205924427</v>
      </c>
      <c r="V206" s="14">
        <f t="shared" si="64"/>
        <v>12.249016577098748</v>
      </c>
      <c r="W206" s="14">
        <f t="shared" si="64"/>
        <v>4.2490723451865131</v>
      </c>
      <c r="X206" s="14" t="str">
        <f t="shared" si="64"/>
        <v/>
      </c>
      <c r="Y206" s="14">
        <f t="shared" si="64"/>
        <v>11.61868754957486</v>
      </c>
      <c r="Z206" s="14">
        <f t="shared" si="64"/>
        <v>6.8505704528817191</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0.99990566244247581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0.99996765654187103</v>
      </c>
      <c r="N208" s="14">
        <f t="shared" si="66"/>
        <v>0.99996387157532352</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0.99999492184345373</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2.3643789814512801</v>
      </c>
      <c r="C210" s="14">
        <f t="shared" si="68"/>
        <v>2.1124282820108142</v>
      </c>
      <c r="D210" s="14" t="str">
        <f t="shared" si="68"/>
        <v/>
      </c>
      <c r="E210" s="14" t="str">
        <f t="shared" si="68"/>
        <v/>
      </c>
      <c r="F210" s="14">
        <f t="shared" si="68"/>
        <v>2.3739954191725241</v>
      </c>
      <c r="G210" s="14">
        <f t="shared" si="68"/>
        <v>2.3739893451982863</v>
      </c>
      <c r="H210" s="14">
        <f t="shared" si="68"/>
        <v>2.1941013660941451</v>
      </c>
      <c r="I210" s="14">
        <f t="shared" si="68"/>
        <v>2.1481489625631154</v>
      </c>
      <c r="J210" s="14">
        <f t="shared" si="68"/>
        <v>2.3738737003477417</v>
      </c>
      <c r="K210" s="14">
        <f t="shared" si="68"/>
        <v>2.3732941634431404</v>
      </c>
      <c r="L210" s="14" t="str">
        <f t="shared" si="68"/>
        <v/>
      </c>
      <c r="M210" s="14">
        <f t="shared" si="68"/>
        <v>2.2110318128556528</v>
      </c>
      <c r="N210" s="14">
        <f t="shared" si="68"/>
        <v>2.3739384282108258</v>
      </c>
      <c r="O210" s="14" t="str">
        <f t="shared" si="68"/>
        <v/>
      </c>
      <c r="P210" s="14">
        <f t="shared" si="68"/>
        <v>2.3299477367051016</v>
      </c>
      <c r="Q210" s="14">
        <f t="shared" si="68"/>
        <v>2.3648504313308316</v>
      </c>
      <c r="R210" s="14">
        <f t="shared" si="68"/>
        <v>2.3543199910208754</v>
      </c>
      <c r="S210" s="14">
        <f t="shared" si="68"/>
        <v>2.1761155424740477</v>
      </c>
      <c r="T210" s="14">
        <f t="shared" si="68"/>
        <v>2.3739883903477548</v>
      </c>
      <c r="U210" s="14" t="str">
        <f t="shared" si="68"/>
        <v/>
      </c>
      <c r="V210" s="14">
        <f t="shared" si="68"/>
        <v>2.310688201247602</v>
      </c>
      <c r="W210" s="14">
        <f t="shared" si="68"/>
        <v>2.2369618080750979</v>
      </c>
      <c r="X210" s="14">
        <f t="shared" si="68"/>
        <v>2.3740093194324898</v>
      </c>
      <c r="Y210" s="14" t="str">
        <f t="shared" si="68"/>
        <v/>
      </c>
      <c r="Z210" s="14">
        <f t="shared" si="68"/>
        <v>2.2722543848617729</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0.28048831296861665</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0.83359127821898471</v>
      </c>
      <c r="X212" s="14">
        <f t="shared" si="70"/>
        <v>0</v>
      </c>
      <c r="Y212" s="14" t="str">
        <f t="shared" si="70"/>
        <v/>
      </c>
      <c r="Z212" s="14">
        <f t="shared" si="70"/>
        <v>6.9324914615967487E-2</v>
      </c>
      <c r="AA212" s="14" t="str">
        <f t="shared" si="70"/>
        <v/>
      </c>
    </row>
    <row r="213" spans="1:27" x14ac:dyDescent="0.2">
      <c r="A213" s="8" t="s">
        <v>14</v>
      </c>
      <c r="B213" s="14">
        <f t="shared" ref="B213:AA213" si="71">+IF(B41=0,"",B106/B41)</f>
        <v>8.3090405080390148</v>
      </c>
      <c r="C213" s="14" t="str">
        <f t="shared" si="71"/>
        <v/>
      </c>
      <c r="D213" s="14">
        <f t="shared" si="71"/>
        <v>8.3090746259071011</v>
      </c>
      <c r="E213" s="14">
        <f t="shared" si="71"/>
        <v>8.3089569259175935</v>
      </c>
      <c r="F213" s="14">
        <f t="shared" si="71"/>
        <v>8.3090059078445435</v>
      </c>
      <c r="G213" s="14">
        <f t="shared" si="71"/>
        <v>8.2925637461163042</v>
      </c>
      <c r="H213" s="14">
        <f t="shared" si="71"/>
        <v>8.3086743740903213</v>
      </c>
      <c r="I213" s="14">
        <f t="shared" si="71"/>
        <v>8.308983021295882</v>
      </c>
      <c r="J213" s="14">
        <f t="shared" si="71"/>
        <v>8.3082726690552882</v>
      </c>
      <c r="K213" s="14">
        <f t="shared" si="71"/>
        <v>8.3090084599654794</v>
      </c>
      <c r="L213" s="14">
        <f t="shared" si="71"/>
        <v>8.3054190007313018</v>
      </c>
      <c r="M213" s="14" t="str">
        <f t="shared" si="71"/>
        <v/>
      </c>
      <c r="N213" s="14" t="str">
        <f t="shared" si="71"/>
        <v/>
      </c>
      <c r="O213" s="14" t="str">
        <f t="shared" si="71"/>
        <v/>
      </c>
      <c r="P213" s="14">
        <f t="shared" si="71"/>
        <v>8.8491282286330879</v>
      </c>
      <c r="Q213" s="14">
        <f t="shared" si="71"/>
        <v>8.3927171120870643</v>
      </c>
      <c r="R213" s="14">
        <f t="shared" si="71"/>
        <v>8.4124887543720703</v>
      </c>
      <c r="S213" s="14">
        <f t="shared" si="71"/>
        <v>9.2575638712745345</v>
      </c>
      <c r="T213" s="14">
        <f t="shared" si="71"/>
        <v>8.3087252741445869</v>
      </c>
      <c r="U213" s="14">
        <f t="shared" si="71"/>
        <v>8.3089931514436532</v>
      </c>
      <c r="V213" s="14">
        <f t="shared" si="71"/>
        <v>8.3089935985493319</v>
      </c>
      <c r="W213" s="14">
        <f t="shared" si="71"/>
        <v>8.3089489110758663</v>
      </c>
      <c r="X213" s="14" t="str">
        <f t="shared" si="71"/>
        <v/>
      </c>
      <c r="Y213" s="14">
        <f t="shared" si="71"/>
        <v>8.3088789534764249</v>
      </c>
      <c r="Z213" s="14">
        <f t="shared" si="71"/>
        <v>8.3860600008747266</v>
      </c>
      <c r="AA213" s="14" t="str">
        <f t="shared" si="71"/>
        <v/>
      </c>
    </row>
    <row r="214" spans="1:27" x14ac:dyDescent="0.2">
      <c r="A214" s="8" t="s">
        <v>15</v>
      </c>
      <c r="B214" s="14" t="str">
        <f t="shared" ref="B214:AA214" si="72">+IF(B42=0,"",B107/B42)</f>
        <v/>
      </c>
      <c r="C214" s="14" t="str">
        <f t="shared" si="72"/>
        <v/>
      </c>
      <c r="D214" s="14" t="str">
        <f t="shared" si="72"/>
        <v/>
      </c>
      <c r="E214" s="14" t="str">
        <f t="shared" si="72"/>
        <v/>
      </c>
      <c r="F214" s="14" t="str">
        <f t="shared" si="72"/>
        <v/>
      </c>
      <c r="G214" s="14" t="str">
        <f t="shared" si="72"/>
        <v/>
      </c>
      <c r="H214" s="14" t="str">
        <f t="shared" si="72"/>
        <v/>
      </c>
      <c r="I214" s="14" t="str">
        <f t="shared" si="72"/>
        <v/>
      </c>
      <c r="J214" s="14" t="str">
        <f t="shared" si="72"/>
        <v/>
      </c>
      <c r="K214" s="14">
        <f t="shared" si="72"/>
        <v>8.3090111940298517</v>
      </c>
      <c r="L214" s="14" t="str">
        <f t="shared" si="72"/>
        <v/>
      </c>
      <c r="M214" s="14" t="str">
        <f t="shared" si="72"/>
        <v/>
      </c>
      <c r="N214" s="14" t="str">
        <f t="shared" si="72"/>
        <v/>
      </c>
      <c r="O214" s="14">
        <f t="shared" si="72"/>
        <v>8.3090003849608625</v>
      </c>
      <c r="P214" s="14">
        <f t="shared" si="72"/>
        <v>9.876027397260275</v>
      </c>
      <c r="Q214" s="14" t="str">
        <f t="shared" si="72"/>
        <v/>
      </c>
      <c r="R214" s="14">
        <f t="shared" si="72"/>
        <v>8.3090175534768349</v>
      </c>
      <c r="S214" s="14" t="str">
        <f t="shared" si="72"/>
        <v/>
      </c>
      <c r="T214" s="14">
        <f t="shared" si="72"/>
        <v>8.3090297251822758</v>
      </c>
      <c r="U214" s="14" t="str">
        <f t="shared" si="72"/>
        <v/>
      </c>
      <c r="V214" s="14" t="str">
        <f t="shared" si="72"/>
        <v/>
      </c>
      <c r="W214" s="14" t="str">
        <f t="shared" si="72"/>
        <v/>
      </c>
      <c r="X214" s="14" t="str">
        <f t="shared" si="72"/>
        <v/>
      </c>
      <c r="Y214" s="14">
        <f t="shared" si="72"/>
        <v>8.3090008338093089</v>
      </c>
      <c r="Z214" s="14">
        <f t="shared" si="72"/>
        <v>8.3108127750019172</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f t="shared" si="73"/>
        <v>0</v>
      </c>
      <c r="Y215" s="14" t="str">
        <f t="shared" si="73"/>
        <v/>
      </c>
      <c r="Z215" s="14">
        <f t="shared" si="73"/>
        <v>0</v>
      </c>
      <c r="AA215" s="14" t="str">
        <f t="shared" si="73"/>
        <v/>
      </c>
    </row>
    <row r="216" spans="1:27" x14ac:dyDescent="0.2">
      <c r="A216" s="8" t="s">
        <v>17</v>
      </c>
      <c r="B216" s="14">
        <f t="shared" ref="B216:AA216" si="74">+IF(B44=0,"",B109/B44)</f>
        <v>2.3740017806026925</v>
      </c>
      <c r="C216" s="14" t="str">
        <f t="shared" si="74"/>
        <v/>
      </c>
      <c r="D216" s="14">
        <f t="shared" si="74"/>
        <v>2.3739959802667645</v>
      </c>
      <c r="E216" s="14" t="str">
        <f t="shared" si="74"/>
        <v/>
      </c>
      <c r="F216" s="14" t="str">
        <f t="shared" si="74"/>
        <v/>
      </c>
      <c r="G216" s="14">
        <f t="shared" si="74"/>
        <v>2.3739982781504465</v>
      </c>
      <c r="H216" s="14">
        <f t="shared" si="74"/>
        <v>2.3740008184205124</v>
      </c>
      <c r="I216" s="14">
        <f t="shared" si="74"/>
        <v>2.3740182858717835</v>
      </c>
      <c r="J216" s="14">
        <f t="shared" si="74"/>
        <v>2.3725960636239631</v>
      </c>
      <c r="K216" s="14">
        <f t="shared" si="74"/>
        <v>2.3739994283485006</v>
      </c>
      <c r="L216" s="14" t="str">
        <f t="shared" si="74"/>
        <v/>
      </c>
      <c r="M216" s="14" t="str">
        <f t="shared" si="74"/>
        <v/>
      </c>
      <c r="N216" s="14" t="str">
        <f t="shared" si="74"/>
        <v/>
      </c>
      <c r="O216" s="14">
        <f t="shared" si="74"/>
        <v>2.3740051005362885</v>
      </c>
      <c r="P216" s="14">
        <f t="shared" si="74"/>
        <v>2.374001581027668</v>
      </c>
      <c r="Q216" s="14">
        <f t="shared" si="74"/>
        <v>2.3740202871147287</v>
      </c>
      <c r="R216" s="14">
        <f t="shared" si="74"/>
        <v>3.7320025491445175</v>
      </c>
      <c r="S216" s="14">
        <f t="shared" si="74"/>
        <v>2.3740150358547303</v>
      </c>
      <c r="T216" s="14">
        <f t="shared" si="74"/>
        <v>2.3740064686292288</v>
      </c>
      <c r="U216" s="14">
        <f t="shared" si="74"/>
        <v>2.3740014087437524</v>
      </c>
      <c r="V216" s="14" t="str">
        <f t="shared" si="74"/>
        <v/>
      </c>
      <c r="W216" s="14" t="str">
        <f t="shared" si="74"/>
        <v/>
      </c>
      <c r="X216" s="14">
        <f t="shared" si="74"/>
        <v>7.6955835497835494</v>
      </c>
      <c r="Y216" s="14">
        <f t="shared" si="74"/>
        <v>2.3739784461240787</v>
      </c>
      <c r="Z216" s="14">
        <f t="shared" si="74"/>
        <v>2.4476940323196916</v>
      </c>
      <c r="AA216" s="14" t="str">
        <f t="shared" si="74"/>
        <v/>
      </c>
    </row>
    <row r="217" spans="1:27" x14ac:dyDescent="0.2">
      <c r="A217" s="8" t="s">
        <v>18</v>
      </c>
      <c r="B217" s="14">
        <f t="shared" ref="B217:AA217" si="75">+IF(B45=0,"",B110/B45)</f>
        <v>4.997164718290966</v>
      </c>
      <c r="C217" s="14" t="str">
        <f t="shared" si="75"/>
        <v/>
      </c>
      <c r="D217" s="14" t="str">
        <f t="shared" si="75"/>
        <v/>
      </c>
      <c r="E217" s="14" t="str">
        <f t="shared" si="75"/>
        <v/>
      </c>
      <c r="F217" s="14" t="str">
        <f t="shared" si="75"/>
        <v/>
      </c>
      <c r="G217" s="14" t="str">
        <f t="shared" si="75"/>
        <v/>
      </c>
      <c r="H217" s="14">
        <f t="shared" si="75"/>
        <v>2.3736986217921365</v>
      </c>
      <c r="I217" s="14">
        <f t="shared" si="75"/>
        <v>2.3739679757069942</v>
      </c>
      <c r="J217" s="14" t="str">
        <f t="shared" si="75"/>
        <v/>
      </c>
      <c r="K217" s="14">
        <f t="shared" si="75"/>
        <v>2.3740407295742236</v>
      </c>
      <c r="L217" s="14" t="str">
        <f t="shared" si="75"/>
        <v/>
      </c>
      <c r="M217" s="14" t="str">
        <f t="shared" si="75"/>
        <v/>
      </c>
      <c r="N217" s="14" t="str">
        <f t="shared" si="75"/>
        <v/>
      </c>
      <c r="O217" s="14" t="str">
        <f t="shared" si="75"/>
        <v/>
      </c>
      <c r="P217" s="14">
        <f t="shared" si="75"/>
        <v>2.3739265940558534</v>
      </c>
      <c r="Q217" s="14">
        <f t="shared" si="75"/>
        <v>2.3742081878593737</v>
      </c>
      <c r="R217" s="14">
        <f t="shared" si="75"/>
        <v>3.8316917931497332</v>
      </c>
      <c r="S217" s="14">
        <f t="shared" si="75"/>
        <v>2.3739391063342761</v>
      </c>
      <c r="T217" s="14" t="str">
        <f t="shared" si="75"/>
        <v/>
      </c>
      <c r="U217" s="14">
        <f t="shared" si="75"/>
        <v>4.9969105919394536</v>
      </c>
      <c r="V217" s="14">
        <f t="shared" si="75"/>
        <v>2.3740764904726763</v>
      </c>
      <c r="W217" s="14">
        <f t="shared" si="75"/>
        <v>2.3738763203434718</v>
      </c>
      <c r="X217" s="14">
        <f t="shared" si="75"/>
        <v>2.2900242951265826</v>
      </c>
      <c r="Y217" s="14" t="str">
        <f t="shared" si="75"/>
        <v/>
      </c>
      <c r="Z217" s="14">
        <f t="shared" si="75"/>
        <v>3.4520009240680136</v>
      </c>
      <c r="AA217" s="14" t="str">
        <f t="shared" si="75"/>
        <v/>
      </c>
    </row>
    <row r="218" spans="1:27" x14ac:dyDescent="0.2">
      <c r="A218" s="8" t="s">
        <v>19</v>
      </c>
      <c r="B218" s="14">
        <f t="shared" ref="B218:AA218" si="76">+IF(B46=0,"",B111/B46)</f>
        <v>1</v>
      </c>
      <c r="C218" s="14" t="str">
        <f t="shared" si="76"/>
        <v/>
      </c>
      <c r="D218" s="14">
        <f t="shared" si="76"/>
        <v>1</v>
      </c>
      <c r="E218" s="14">
        <f t="shared" si="76"/>
        <v>1</v>
      </c>
      <c r="F218" s="14">
        <f t="shared" si="76"/>
        <v>0.99999962759063532</v>
      </c>
      <c r="G218" s="14">
        <f t="shared" si="76"/>
        <v>0.99998749189710345</v>
      </c>
      <c r="H218" s="14">
        <f t="shared" si="76"/>
        <v>0.99984541990168774</v>
      </c>
      <c r="I218" s="14">
        <f t="shared" si="76"/>
        <v>0.99999228363853054</v>
      </c>
      <c r="J218" s="14">
        <f t="shared" si="76"/>
        <v>0.99999482914753313</v>
      </c>
      <c r="K218" s="14">
        <f t="shared" si="76"/>
        <v>0.99955244133789689</v>
      </c>
      <c r="L218" s="14" t="str">
        <f t="shared" si="76"/>
        <v/>
      </c>
      <c r="M218" s="14">
        <f t="shared" si="76"/>
        <v>0.99700883064117674</v>
      </c>
      <c r="N218" s="14">
        <f t="shared" si="76"/>
        <v>1</v>
      </c>
      <c r="O218" s="14" t="str">
        <f t="shared" si="76"/>
        <v/>
      </c>
      <c r="P218" s="14">
        <f t="shared" si="76"/>
        <v>0.99986422716413481</v>
      </c>
      <c r="Q218" s="14">
        <f t="shared" si="76"/>
        <v>0.99758437718337156</v>
      </c>
      <c r="R218" s="14">
        <f t="shared" si="76"/>
        <v>0.99989449678793818</v>
      </c>
      <c r="S218" s="14" t="str">
        <f t="shared" si="76"/>
        <v/>
      </c>
      <c r="T218" s="14">
        <f t="shared" si="76"/>
        <v>0.99999937244233139</v>
      </c>
      <c r="U218" s="14">
        <f t="shared" si="76"/>
        <v>1</v>
      </c>
      <c r="V218" s="14">
        <f t="shared" si="76"/>
        <v>1</v>
      </c>
      <c r="W218" s="14">
        <f t="shared" si="76"/>
        <v>0.99995365845249695</v>
      </c>
      <c r="X218" s="14">
        <f t="shared" si="76"/>
        <v>0.99327716042016934</v>
      </c>
      <c r="Y218" s="14">
        <f t="shared" si="76"/>
        <v>0.99997643733618879</v>
      </c>
      <c r="Z218" s="14">
        <f t="shared" si="76"/>
        <v>0.99969822633641181</v>
      </c>
      <c r="AA218" s="14" t="str">
        <f t="shared" si="76"/>
        <v/>
      </c>
    </row>
    <row r="219" spans="1:27" x14ac:dyDescent="0.2">
      <c r="A219" s="8" t="s">
        <v>20</v>
      </c>
      <c r="B219" s="14" t="str">
        <f t="shared" ref="B219:AA219" si="77">+IF(B47=0,"",B112/B47)</f>
        <v/>
      </c>
      <c r="C219" s="14">
        <f t="shared" si="77"/>
        <v>6.873007917696496</v>
      </c>
      <c r="D219" s="14" t="str">
        <f t="shared" si="77"/>
        <v/>
      </c>
      <c r="E219" s="14">
        <f t="shared" si="77"/>
        <v>6.8729896294622064</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t="str">
        <f t="shared" si="77"/>
        <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6.8729900833077542</v>
      </c>
      <c r="AA219" s="14" t="str">
        <f t="shared" si="77"/>
        <v/>
      </c>
    </row>
    <row r="220" spans="1:27" x14ac:dyDescent="0.2">
      <c r="A220" s="8" t="s">
        <v>21</v>
      </c>
      <c r="B220" s="14">
        <f t="shared" ref="B220:AA220" si="78">+IF(B48=0,"",B113/B48)</f>
        <v>0</v>
      </c>
      <c r="C220" s="14">
        <f t="shared" si="78"/>
        <v>0</v>
      </c>
      <c r="D220" s="14">
        <f t="shared" si="78"/>
        <v>0</v>
      </c>
      <c r="E220" s="14">
        <f t="shared" si="78"/>
        <v>0</v>
      </c>
      <c r="F220" s="14">
        <f t="shared" si="78"/>
        <v>0</v>
      </c>
      <c r="G220" s="14">
        <f t="shared" si="78"/>
        <v>0</v>
      </c>
      <c r="H220" s="14">
        <f t="shared" si="78"/>
        <v>0</v>
      </c>
      <c r="I220" s="14">
        <f t="shared" si="78"/>
        <v>0</v>
      </c>
      <c r="J220" s="14">
        <f t="shared" si="78"/>
        <v>0</v>
      </c>
      <c r="K220" s="14">
        <f t="shared" si="78"/>
        <v>0</v>
      </c>
      <c r="L220" s="14">
        <f t="shared" si="78"/>
        <v>0</v>
      </c>
      <c r="M220" s="14">
        <f t="shared" si="78"/>
        <v>0</v>
      </c>
      <c r="N220" s="14">
        <f t="shared" si="78"/>
        <v>0</v>
      </c>
      <c r="O220" s="14">
        <f t="shared" si="78"/>
        <v>0</v>
      </c>
      <c r="P220" s="14">
        <f t="shared" si="78"/>
        <v>0</v>
      </c>
      <c r="Q220" s="14">
        <f t="shared" si="78"/>
        <v>0</v>
      </c>
      <c r="R220" s="14">
        <f t="shared" si="78"/>
        <v>0</v>
      </c>
      <c r="S220" s="14">
        <f t="shared" si="78"/>
        <v>0</v>
      </c>
      <c r="T220" s="14">
        <f t="shared" si="78"/>
        <v>0</v>
      </c>
      <c r="U220" s="14">
        <f t="shared" si="78"/>
        <v>0</v>
      </c>
      <c r="V220" s="14">
        <f t="shared" si="78"/>
        <v>0</v>
      </c>
      <c r="W220" s="14">
        <f t="shared" si="78"/>
        <v>0</v>
      </c>
      <c r="X220" s="14">
        <f t="shared" si="78"/>
        <v>0</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0.99983044366175466</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0.99988458766713129</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2.4020196820525253</v>
      </c>
      <c r="C225" s="14">
        <f t="shared" si="83"/>
        <v>2.43359801158863</v>
      </c>
      <c r="D225" s="14">
        <f t="shared" si="83"/>
        <v>1.2101777512033525</v>
      </c>
      <c r="E225" s="14">
        <f t="shared" si="83"/>
        <v>2.0513609879968708</v>
      </c>
      <c r="F225" s="14">
        <f t="shared" si="83"/>
        <v>2.3010711337276271</v>
      </c>
      <c r="G225" s="14">
        <f t="shared" si="83"/>
        <v>2.3045802397202433</v>
      </c>
      <c r="H225" s="14">
        <f t="shared" si="83"/>
        <v>1.3741051859422835</v>
      </c>
      <c r="I225" s="14">
        <f t="shared" si="83"/>
        <v>2.2865016255817947</v>
      </c>
      <c r="J225" s="14">
        <f t="shared" si="83"/>
        <v>1.7872144060248734</v>
      </c>
      <c r="K225" s="14">
        <f t="shared" si="83"/>
        <v>2.1526701204416181</v>
      </c>
      <c r="L225" s="14">
        <f t="shared" si="83"/>
        <v>3.3839556319945636</v>
      </c>
      <c r="M225" s="14">
        <f t="shared" si="83"/>
        <v>1.419379211505498</v>
      </c>
      <c r="N225" s="14">
        <f t="shared" si="83"/>
        <v>2.2291562989006701</v>
      </c>
      <c r="O225" s="14">
        <f t="shared" si="83"/>
        <v>2.8510834055773033</v>
      </c>
      <c r="P225" s="14">
        <f t="shared" si="83"/>
        <v>2.4672192308438499</v>
      </c>
      <c r="Q225" s="14">
        <f t="shared" si="83"/>
        <v>2.1819998042837772</v>
      </c>
      <c r="R225" s="14">
        <f t="shared" si="83"/>
        <v>2.8813592369647951</v>
      </c>
      <c r="S225" s="14">
        <f t="shared" si="83"/>
        <v>2.5803578750036893</v>
      </c>
      <c r="T225" s="14">
        <f t="shared" si="83"/>
        <v>1.5007896361339204</v>
      </c>
      <c r="U225" s="14">
        <f t="shared" si="83"/>
        <v>1.3271984524380449</v>
      </c>
      <c r="V225" s="14">
        <f t="shared" si="83"/>
        <v>2.3458051524420038</v>
      </c>
      <c r="W225" s="14">
        <f t="shared" si="83"/>
        <v>2.4431286158192984</v>
      </c>
      <c r="X225" s="14">
        <f t="shared" si="83"/>
        <v>1.816686675780349</v>
      </c>
      <c r="Y225" s="14">
        <f t="shared" si="83"/>
        <v>1.2927280087271091</v>
      </c>
      <c r="Z225" s="14">
        <f t="shared" si="83"/>
        <v>2.1796837855347362</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5.27</v>
      </c>
      <c r="D228" s="14" t="str">
        <f t="shared" ref="D228:AA239" si="84">+IF(D122=0,"",D68/D122*1000)</f>
        <v/>
      </c>
      <c r="E228" s="14" t="str">
        <f t="shared" si="84"/>
        <v/>
      </c>
      <c r="F228" s="14">
        <f t="shared" si="84"/>
        <v>5.27</v>
      </c>
      <c r="G228" s="14" t="str">
        <f t="shared" si="84"/>
        <v/>
      </c>
      <c r="H228" s="14">
        <f t="shared" si="84"/>
        <v>5.2699999999999987</v>
      </c>
      <c r="I228" s="14" t="str">
        <f t="shared" si="84"/>
        <v/>
      </c>
      <c r="J228" s="14" t="str">
        <f t="shared" si="84"/>
        <v/>
      </c>
      <c r="K228" s="14">
        <f t="shared" si="84"/>
        <v>5.2700000000000014</v>
      </c>
      <c r="L228" s="14" t="str">
        <f t="shared" si="84"/>
        <v/>
      </c>
      <c r="M228" s="14" t="str">
        <f t="shared" si="84"/>
        <v/>
      </c>
      <c r="N228" s="14" t="str">
        <f t="shared" si="84"/>
        <v/>
      </c>
      <c r="O228" s="14" t="str">
        <f t="shared" si="84"/>
        <v/>
      </c>
      <c r="P228" s="14">
        <f t="shared" si="84"/>
        <v>5.2699999999999987</v>
      </c>
      <c r="Q228" s="14">
        <f t="shared" si="84"/>
        <v>5.27</v>
      </c>
      <c r="R228" s="14">
        <f t="shared" si="84"/>
        <v>5.2699999999999987</v>
      </c>
      <c r="S228" s="14">
        <f t="shared" si="84"/>
        <v>5.27</v>
      </c>
      <c r="T228" s="14" t="str">
        <f t="shared" si="84"/>
        <v/>
      </c>
      <c r="U228" s="14" t="str">
        <f t="shared" si="84"/>
        <v/>
      </c>
      <c r="V228" s="14">
        <f t="shared" si="84"/>
        <v>5.27</v>
      </c>
      <c r="W228" s="14">
        <f t="shared" si="84"/>
        <v>5.2699999999999987</v>
      </c>
      <c r="X228" s="14">
        <f t="shared" si="84"/>
        <v>6.5300000000000011</v>
      </c>
      <c r="Y228" s="14" t="str">
        <f t="shared" si="84"/>
        <v/>
      </c>
      <c r="Z228" s="14">
        <f t="shared" si="84"/>
        <v>5.2722300829824587</v>
      </c>
      <c r="AA228" s="14" t="str">
        <f t="shared" si="84"/>
        <v/>
      </c>
    </row>
    <row r="229" spans="1:27" x14ac:dyDescent="0.2">
      <c r="A229" s="8" t="s">
        <v>4</v>
      </c>
      <c r="B229" s="14">
        <f t="shared" ref="B229" si="85">+IF(B123=0,"",B69/B123*1000)</f>
        <v>4.745703810237706</v>
      </c>
      <c r="C229" s="14">
        <f t="shared" ref="C229:R244" si="86">+IF(C123=0,"",C69/C123*1000)</f>
        <v>5.8954518797178466</v>
      </c>
      <c r="D229" s="14">
        <f t="shared" si="86"/>
        <v>4.6893051206474237</v>
      </c>
      <c r="E229" s="14">
        <f t="shared" si="86"/>
        <v>4.518024743265018</v>
      </c>
      <c r="F229" s="14">
        <f t="shared" si="86"/>
        <v>4.4605089859958502</v>
      </c>
      <c r="G229" s="14">
        <f t="shared" si="86"/>
        <v>4.6222129677205457</v>
      </c>
      <c r="H229" s="14">
        <f t="shared" si="86"/>
        <v>4.7070988405273235</v>
      </c>
      <c r="I229" s="14">
        <f t="shared" si="86"/>
        <v>4.4138353989459409</v>
      </c>
      <c r="J229" s="14">
        <f t="shared" si="86"/>
        <v>4.8087549979486894</v>
      </c>
      <c r="K229" s="14">
        <f t="shared" si="86"/>
        <v>4.0888447657515821</v>
      </c>
      <c r="L229" s="14">
        <f t="shared" si="86"/>
        <v>5.093585711534427</v>
      </c>
      <c r="M229" s="14">
        <f t="shared" si="86"/>
        <v>4.587952280147106</v>
      </c>
      <c r="N229" s="14">
        <f t="shared" si="86"/>
        <v>4.3218824720234936</v>
      </c>
      <c r="O229" s="14">
        <f t="shared" si="86"/>
        <v>4.1886406593956957</v>
      </c>
      <c r="P229" s="14">
        <f t="shared" si="86"/>
        <v>4.6564405440028001</v>
      </c>
      <c r="Q229" s="14">
        <f t="shared" si="86"/>
        <v>4.6691201422297564</v>
      </c>
      <c r="R229" s="14">
        <f t="shared" si="86"/>
        <v>4.5057289309285018</v>
      </c>
      <c r="S229" s="14">
        <f t="shared" si="84"/>
        <v>5.1837540969627209</v>
      </c>
      <c r="T229" s="14">
        <f t="shared" si="84"/>
        <v>4.9206105343176594</v>
      </c>
      <c r="U229" s="14">
        <f t="shared" si="84"/>
        <v>4.7734581741698312</v>
      </c>
      <c r="V229" s="14">
        <f t="shared" si="84"/>
        <v>5.0796922059298089</v>
      </c>
      <c r="W229" s="14">
        <f t="shared" si="84"/>
        <v>5.6616388977471415</v>
      </c>
      <c r="X229" s="14">
        <f t="shared" si="84"/>
        <v>6.1599346868228722</v>
      </c>
      <c r="Y229" s="14">
        <f t="shared" si="84"/>
        <v>6.4464921186141089</v>
      </c>
      <c r="Z229" s="14">
        <f t="shared" si="84"/>
        <v>4.9332395737520836</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t="str">
        <f t="shared" ref="B231" si="88">+IF(B125=0,"",B71/B125*1000)</f>
        <v/>
      </c>
      <c r="C231" s="14">
        <f t="shared" si="86"/>
        <v>5.7984899547057287</v>
      </c>
      <c r="D231" s="14">
        <f t="shared" si="84"/>
        <v>4.6786759919887073</v>
      </c>
      <c r="E231" s="14" t="str">
        <f t="shared" si="84"/>
        <v/>
      </c>
      <c r="F231" s="14">
        <f t="shared" si="84"/>
        <v>4.338550160282983</v>
      </c>
      <c r="G231" s="14">
        <f t="shared" si="84"/>
        <v>4.4506168234961976</v>
      </c>
      <c r="H231" s="14">
        <f t="shared" si="84"/>
        <v>4.6560931577820917</v>
      </c>
      <c r="I231" s="14" t="str">
        <f t="shared" si="84"/>
        <v/>
      </c>
      <c r="J231" s="14">
        <f t="shared" si="84"/>
        <v>4.6691122035197985</v>
      </c>
      <c r="K231" s="14">
        <f t="shared" si="84"/>
        <v>3.8709196277660434</v>
      </c>
      <c r="L231" s="14" t="str">
        <f t="shared" si="84"/>
        <v/>
      </c>
      <c r="M231" s="14">
        <f t="shared" si="84"/>
        <v>4.4300019199639022</v>
      </c>
      <c r="N231" s="14">
        <f t="shared" si="84"/>
        <v>4.0400038645204814</v>
      </c>
      <c r="O231" s="14">
        <f t="shared" si="84"/>
        <v>3.8207857342759737</v>
      </c>
      <c r="P231" s="14">
        <f t="shared" si="84"/>
        <v>4.3199989735964532</v>
      </c>
      <c r="Q231" s="14">
        <f t="shared" si="84"/>
        <v>4.3857596876417233</v>
      </c>
      <c r="R231" s="14">
        <f t="shared" si="84"/>
        <v>4.2922913423926383</v>
      </c>
      <c r="S231" s="14" t="str">
        <f t="shared" si="84"/>
        <v/>
      </c>
      <c r="T231" s="14">
        <f t="shared" si="84"/>
        <v>4.7945996127765511</v>
      </c>
      <c r="U231" s="14">
        <f t="shared" si="84"/>
        <v>4.7138960091787308</v>
      </c>
      <c r="V231" s="14">
        <f t="shared" si="84"/>
        <v>4.8970436507737665</v>
      </c>
      <c r="W231" s="14">
        <f t="shared" si="84"/>
        <v>5.4146034553237357</v>
      </c>
      <c r="X231" s="14">
        <f t="shared" si="84"/>
        <v>5.9500000912833695</v>
      </c>
      <c r="Y231" s="14">
        <f t="shared" si="84"/>
        <v>6.4391393611860206</v>
      </c>
      <c r="Z231" s="14">
        <f t="shared" si="84"/>
        <v>4.902646188311893</v>
      </c>
      <c r="AA231" s="14" t="str">
        <f t="shared" si="84"/>
        <v/>
      </c>
    </row>
    <row r="232" spans="1:27" x14ac:dyDescent="0.2">
      <c r="A232" s="8" t="s">
        <v>7</v>
      </c>
      <c r="B232" s="14">
        <f t="shared" ref="B232" si="89">+IF(B126=0,"",B72/B126*1000)</f>
        <v>2.260008252315115</v>
      </c>
      <c r="C232" s="14" t="str">
        <f t="shared" si="86"/>
        <v/>
      </c>
      <c r="D232" s="14" t="str">
        <f t="shared" si="84"/>
        <v/>
      </c>
      <c r="E232" s="14">
        <f t="shared" si="84"/>
        <v>1.8600409214919815</v>
      </c>
      <c r="F232" s="14">
        <f t="shared" si="84"/>
        <v>2.4499892327138073</v>
      </c>
      <c r="G232" s="14">
        <f t="shared" si="84"/>
        <v>1.6319400424062342</v>
      </c>
      <c r="H232" s="14">
        <f t="shared" si="84"/>
        <v>1.9615471113429848</v>
      </c>
      <c r="I232" s="14">
        <f t="shared" si="84"/>
        <v>3.0291973791945708</v>
      </c>
      <c r="J232" s="14">
        <f t="shared" si="84"/>
        <v>1.3900678518817433</v>
      </c>
      <c r="K232" s="14" t="str">
        <f t="shared" si="84"/>
        <v/>
      </c>
      <c r="L232" s="14">
        <f t="shared" si="84"/>
        <v>1.9298079526586278</v>
      </c>
      <c r="M232" s="14" t="str">
        <f t="shared" si="84"/>
        <v/>
      </c>
      <c r="N232" s="14" t="str">
        <f t="shared" si="84"/>
        <v/>
      </c>
      <c r="O232" s="14" t="str">
        <f t="shared" si="84"/>
        <v/>
      </c>
      <c r="P232" s="14">
        <f t="shared" si="84"/>
        <v>2.6799998642446936</v>
      </c>
      <c r="Q232" s="14">
        <f t="shared" si="84"/>
        <v>3.1953032419090381</v>
      </c>
      <c r="R232" s="14">
        <f t="shared" si="84"/>
        <v>1.6763990522452357</v>
      </c>
      <c r="S232" s="14">
        <f t="shared" si="84"/>
        <v>5.1632617162013137</v>
      </c>
      <c r="T232" s="14">
        <f t="shared" si="84"/>
        <v>1.8158458508299562</v>
      </c>
      <c r="U232" s="14">
        <f t="shared" si="84"/>
        <v>2.3280254334203927</v>
      </c>
      <c r="V232" s="14">
        <f t="shared" si="84"/>
        <v>2.1800317461945005</v>
      </c>
      <c r="W232" s="14">
        <f t="shared" si="84"/>
        <v>2.539970249492602</v>
      </c>
      <c r="X232" s="14" t="str">
        <f t="shared" si="84"/>
        <v/>
      </c>
      <c r="Y232" s="14">
        <f t="shared" si="84"/>
        <v>4.5798642714830811</v>
      </c>
      <c r="Z232" s="14">
        <f t="shared" si="84"/>
        <v>1.9873276934550448</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1.0808490102731483</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1.0808490102731483</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1.0005790944889319</v>
      </c>
      <c r="C235" s="14">
        <f t="shared" si="86"/>
        <v>1</v>
      </c>
      <c r="D235" s="14">
        <f t="shared" si="84"/>
        <v>1</v>
      </c>
      <c r="E235" s="14">
        <f t="shared" si="84"/>
        <v>1</v>
      </c>
      <c r="F235" s="14">
        <f t="shared" si="84"/>
        <v>1.0000597921862031</v>
      </c>
      <c r="G235" s="14">
        <f t="shared" si="84"/>
        <v>0.99999999999999978</v>
      </c>
      <c r="H235" s="14">
        <f t="shared" si="84"/>
        <v>0.99999999992956379</v>
      </c>
      <c r="I235" s="14">
        <f t="shared" si="84"/>
        <v>1.0001051072130844</v>
      </c>
      <c r="J235" s="14">
        <f t="shared" si="84"/>
        <v>1</v>
      </c>
      <c r="K235" s="14">
        <f t="shared" si="84"/>
        <v>0.99999999999999978</v>
      </c>
      <c r="L235" s="14">
        <f t="shared" si="84"/>
        <v>1.0005056047414953</v>
      </c>
      <c r="M235" s="14">
        <f t="shared" si="84"/>
        <v>1.0001873905216732</v>
      </c>
      <c r="N235" s="14">
        <f t="shared" si="84"/>
        <v>1.0004001311643191</v>
      </c>
      <c r="O235" s="14">
        <f t="shared" si="84"/>
        <v>1.0006418851623631</v>
      </c>
      <c r="P235" s="14">
        <f t="shared" si="84"/>
        <v>1.0007125247097917</v>
      </c>
      <c r="Q235" s="14">
        <f t="shared" si="84"/>
        <v>1.0034204689325601</v>
      </c>
      <c r="R235" s="14">
        <f t="shared" si="84"/>
        <v>1.0004480635971145</v>
      </c>
      <c r="S235" s="14">
        <f t="shared" si="84"/>
        <v>1.0008330071363016</v>
      </c>
      <c r="T235" s="14">
        <f t="shared" si="84"/>
        <v>1.0010822240972015</v>
      </c>
      <c r="U235" s="14">
        <f t="shared" si="84"/>
        <v>1</v>
      </c>
      <c r="V235" s="14">
        <f t="shared" si="84"/>
        <v>1.0000000001271265</v>
      </c>
      <c r="W235" s="14">
        <f t="shared" si="84"/>
        <v>1.0003739960952331</v>
      </c>
      <c r="X235" s="14">
        <f t="shared" si="84"/>
        <v>0.99999999991046229</v>
      </c>
      <c r="Y235" s="14" t="str">
        <f t="shared" si="84"/>
        <v/>
      </c>
      <c r="Z235" s="14">
        <f t="shared" si="84"/>
        <v>1.0007296125448273</v>
      </c>
      <c r="AA235" s="14" t="str">
        <f t="shared" si="84"/>
        <v/>
      </c>
    </row>
    <row r="236" spans="1:27" x14ac:dyDescent="0.2">
      <c r="A236" s="8" t="s">
        <v>11</v>
      </c>
      <c r="B236" s="14">
        <f t="shared" ref="B236" si="93">+IF(B130=0,"",B76/B130*1000)</f>
        <v>0.89003485526473702</v>
      </c>
      <c r="C236" s="14">
        <f t="shared" si="86"/>
        <v>0.90235595999929108</v>
      </c>
      <c r="D236" s="14" t="str">
        <f t="shared" si="84"/>
        <v/>
      </c>
      <c r="E236" s="14" t="str">
        <f t="shared" si="84"/>
        <v/>
      </c>
      <c r="F236" s="14">
        <f t="shared" si="84"/>
        <v>0.88999021584827731</v>
      </c>
      <c r="G236" s="14">
        <f t="shared" si="84"/>
        <v>0.8899872867913613</v>
      </c>
      <c r="H236" s="14">
        <f t="shared" si="84"/>
        <v>0.88996307423459697</v>
      </c>
      <c r="I236" s="14">
        <f t="shared" si="84"/>
        <v>0.88997977990379973</v>
      </c>
      <c r="J236" s="14">
        <f t="shared" si="84"/>
        <v>0.89004401482590012</v>
      </c>
      <c r="K236" s="14">
        <f t="shared" si="84"/>
        <v>0.89029374884573809</v>
      </c>
      <c r="L236" s="14" t="str">
        <f t="shared" si="84"/>
        <v/>
      </c>
      <c r="M236" s="14">
        <f t="shared" si="84"/>
        <v>0.89012588484406119</v>
      </c>
      <c r="N236" s="14">
        <f t="shared" si="84"/>
        <v>0.89003977827363689</v>
      </c>
      <c r="O236" s="14" t="str">
        <f t="shared" si="84"/>
        <v/>
      </c>
      <c r="P236" s="14">
        <f t="shared" si="84"/>
        <v>0.89106293380576007</v>
      </c>
      <c r="Q236" s="14">
        <f t="shared" si="84"/>
        <v>0.89341597380983995</v>
      </c>
      <c r="R236" s="14">
        <f t="shared" si="84"/>
        <v>0.8900162960182415</v>
      </c>
      <c r="S236" s="14">
        <f t="shared" si="84"/>
        <v>0.89008420231816565</v>
      </c>
      <c r="T236" s="14">
        <f t="shared" si="84"/>
        <v>0.9220659748730341</v>
      </c>
      <c r="U236" s="14" t="str">
        <f t="shared" si="84"/>
        <v/>
      </c>
      <c r="V236" s="14">
        <f t="shared" si="84"/>
        <v>0.89594000883644265</v>
      </c>
      <c r="W236" s="14">
        <f t="shared" si="84"/>
        <v>0.91137450399045572</v>
      </c>
      <c r="X236" s="14">
        <f t="shared" si="84"/>
        <v>0.89001362398802064</v>
      </c>
      <c r="Y236" s="14" t="str">
        <f t="shared" si="84"/>
        <v/>
      </c>
      <c r="Z236" s="14">
        <f t="shared" si="84"/>
        <v>0.89583339291689923</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4.7435278773945484</v>
      </c>
      <c r="C239" s="14" t="str">
        <f t="shared" si="86"/>
        <v/>
      </c>
      <c r="D239" s="14">
        <f t="shared" si="84"/>
        <v>4.7172313972832232</v>
      </c>
      <c r="E239" s="14">
        <f t="shared" si="84"/>
        <v>4.4309983542840108</v>
      </c>
      <c r="F239" s="14">
        <f t="shared" si="84"/>
        <v>4.3669885707789584</v>
      </c>
      <c r="G239" s="14">
        <f t="shared" si="84"/>
        <v>4.6112189477486973</v>
      </c>
      <c r="H239" s="14">
        <f t="shared" si="84"/>
        <v>4.6582631798334946</v>
      </c>
      <c r="I239" s="14">
        <f t="shared" si="84"/>
        <v>4.2611753087213389</v>
      </c>
      <c r="J239" s="14">
        <f t="shared" si="84"/>
        <v>4.681372378840341</v>
      </c>
      <c r="K239" s="14">
        <f t="shared" si="84"/>
        <v>3.7600352581235827</v>
      </c>
      <c r="L239" s="14">
        <f t="shared" si="84"/>
        <v>4.8789892426849617</v>
      </c>
      <c r="M239" s="14" t="str">
        <f t="shared" si="84"/>
        <v/>
      </c>
      <c r="N239" s="14" t="str">
        <f t="shared" si="84"/>
        <v/>
      </c>
      <c r="O239" s="14" t="str">
        <f t="shared" si="84"/>
        <v/>
      </c>
      <c r="P239" s="14">
        <f t="shared" si="84"/>
        <v>4.3199981622246613</v>
      </c>
      <c r="Q239" s="14">
        <f t="shared" si="84"/>
        <v>4.4699337168174988</v>
      </c>
      <c r="R239" s="14">
        <f t="shared" si="84"/>
        <v>4.292440326802387</v>
      </c>
      <c r="S239" s="14">
        <f t="shared" si="84"/>
        <v>4.9908239270473418</v>
      </c>
      <c r="T239" s="14">
        <f t="shared" si="84"/>
        <v>4.8313698316239568</v>
      </c>
      <c r="U239" s="14">
        <f t="shared" si="84"/>
        <v>4.7035426050546416</v>
      </c>
      <c r="V239" s="14">
        <f t="shared" si="84"/>
        <v>4.8899831640042066</v>
      </c>
      <c r="W239" s="14">
        <f t="shared" si="84"/>
        <v>5.415443599050751</v>
      </c>
      <c r="X239" s="14" t="str">
        <f t="shared" si="84"/>
        <v/>
      </c>
      <c r="Y239" s="14">
        <f t="shared" ref="D239:AA251" si="97">+IF(Y133=0,"",Y79/Y133*1000)</f>
        <v>6.5061087052516697</v>
      </c>
      <c r="Z239" s="14">
        <f t="shared" si="97"/>
        <v>4.5407925997168572</v>
      </c>
      <c r="AA239" s="14" t="str">
        <f t="shared" si="97"/>
        <v/>
      </c>
    </row>
    <row r="240" spans="1:27" x14ac:dyDescent="0.2">
      <c r="A240" s="8" t="s">
        <v>15</v>
      </c>
      <c r="B240" s="14" t="str">
        <f t="shared" ref="B240" si="98">+IF(B134=0,"",B80/B134*1000)</f>
        <v/>
      </c>
      <c r="C240" s="14" t="str">
        <f t="shared" si="86"/>
        <v/>
      </c>
      <c r="D240" s="14" t="str">
        <f t="shared" si="97"/>
        <v/>
      </c>
      <c r="E240" s="14" t="str">
        <f t="shared" si="97"/>
        <v/>
      </c>
      <c r="F240" s="14" t="str">
        <f t="shared" si="97"/>
        <v/>
      </c>
      <c r="G240" s="14" t="str">
        <f t="shared" si="97"/>
        <v/>
      </c>
      <c r="H240" s="14" t="str">
        <f t="shared" si="97"/>
        <v/>
      </c>
      <c r="I240" s="14" t="str">
        <f t="shared" si="97"/>
        <v/>
      </c>
      <c r="J240" s="14" t="str">
        <f t="shared" si="97"/>
        <v/>
      </c>
      <c r="K240" s="14">
        <f t="shared" si="97"/>
        <v>26.839961280407355</v>
      </c>
      <c r="L240" s="14" t="str">
        <f t="shared" si="97"/>
        <v/>
      </c>
      <c r="M240" s="14" t="str">
        <f t="shared" si="97"/>
        <v/>
      </c>
      <c r="N240" s="14" t="str">
        <f t="shared" si="97"/>
        <v/>
      </c>
      <c r="O240" s="14">
        <f t="shared" si="97"/>
        <v>27.679999608096736</v>
      </c>
      <c r="P240" s="14">
        <f t="shared" si="97"/>
        <v>26.660005881842203</v>
      </c>
      <c r="Q240" s="14" t="str">
        <f t="shared" si="97"/>
        <v/>
      </c>
      <c r="R240" s="14">
        <f t="shared" si="97"/>
        <v>27.379999138395871</v>
      </c>
      <c r="S240" s="14" t="str">
        <f t="shared" si="97"/>
        <v/>
      </c>
      <c r="T240" s="14">
        <f t="shared" si="97"/>
        <v>27.330008610314728</v>
      </c>
      <c r="U240" s="14" t="str">
        <f t="shared" si="97"/>
        <v/>
      </c>
      <c r="V240" s="14" t="str">
        <f t="shared" si="97"/>
        <v/>
      </c>
      <c r="W240" s="14" t="str">
        <f t="shared" si="97"/>
        <v/>
      </c>
      <c r="X240" s="14" t="str">
        <f t="shared" si="97"/>
        <v/>
      </c>
      <c r="Y240" s="14">
        <f t="shared" si="97"/>
        <v>27.33000187966206</v>
      </c>
      <c r="Z240" s="14">
        <f t="shared" si="97"/>
        <v>27.373153134900683</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4.6926623041180981</v>
      </c>
      <c r="C242" s="14" t="str">
        <f t="shared" si="86"/>
        <v/>
      </c>
      <c r="D242" s="14">
        <f t="shared" si="97"/>
        <v>4.5699923483161395</v>
      </c>
      <c r="E242" s="14" t="str">
        <f t="shared" si="97"/>
        <v/>
      </c>
      <c r="F242" s="14" t="str">
        <f t="shared" si="97"/>
        <v/>
      </c>
      <c r="G242" s="14">
        <f t="shared" si="97"/>
        <v>4.4499949561585597</v>
      </c>
      <c r="H242" s="14">
        <f t="shared" si="97"/>
        <v>4.5901041805929008</v>
      </c>
      <c r="I242" s="14">
        <f t="shared" si="97"/>
        <v>4.2961830236004337</v>
      </c>
      <c r="J242" s="14">
        <f t="shared" si="97"/>
        <v>4.7388268387638277</v>
      </c>
      <c r="K242" s="14">
        <f t="shared" si="97"/>
        <v>3.7600011978216186</v>
      </c>
      <c r="L242" s="14" t="str">
        <f t="shared" si="97"/>
        <v/>
      </c>
      <c r="M242" s="14" t="str">
        <f t="shared" si="97"/>
        <v/>
      </c>
      <c r="N242" s="14" t="str">
        <f t="shared" si="97"/>
        <v/>
      </c>
      <c r="O242" s="14">
        <f t="shared" si="97"/>
        <v>3.8442354667214649</v>
      </c>
      <c r="P242" s="14">
        <f t="shared" si="97"/>
        <v>4.3199997432647601</v>
      </c>
      <c r="Q242" s="14">
        <f t="shared" si="97"/>
        <v>4.48936869867706</v>
      </c>
      <c r="R242" s="14">
        <f t="shared" si="97"/>
        <v>4.482171224098729</v>
      </c>
      <c r="S242" s="14">
        <f t="shared" si="97"/>
        <v>4.9721715564202373</v>
      </c>
      <c r="T242" s="14">
        <f t="shared" si="97"/>
        <v>4.8487857135967651</v>
      </c>
      <c r="U242" s="14">
        <f t="shared" si="97"/>
        <v>4.6966924696345718</v>
      </c>
      <c r="V242" s="14" t="str">
        <f t="shared" si="97"/>
        <v/>
      </c>
      <c r="W242" s="14" t="str">
        <f t="shared" si="97"/>
        <v/>
      </c>
      <c r="X242" s="14">
        <f t="shared" si="97"/>
        <v>2.9307176857330703</v>
      </c>
      <c r="Y242" s="14">
        <f t="shared" si="97"/>
        <v>6.140980013436824</v>
      </c>
      <c r="Z242" s="14">
        <f t="shared" si="97"/>
        <v>4.597892511218868</v>
      </c>
      <c r="AA242" s="14" t="str">
        <f t="shared" si="97"/>
        <v/>
      </c>
    </row>
    <row r="243" spans="1:27" x14ac:dyDescent="0.2">
      <c r="A243" s="8" t="s">
        <v>18</v>
      </c>
      <c r="B243" s="14">
        <f t="shared" ref="B243" si="101">+IF(B137=0,"",B83/B137*1000)</f>
        <v>6.4500000000000011</v>
      </c>
      <c r="C243" s="14" t="str">
        <f t="shared" si="86"/>
        <v/>
      </c>
      <c r="D243" s="14" t="str">
        <f t="shared" si="97"/>
        <v/>
      </c>
      <c r="E243" s="14" t="str">
        <f t="shared" si="97"/>
        <v/>
      </c>
      <c r="F243" s="14" t="str">
        <f t="shared" si="97"/>
        <v/>
      </c>
      <c r="G243" s="14" t="str">
        <f t="shared" si="97"/>
        <v/>
      </c>
      <c r="H243" s="14">
        <f t="shared" si="97"/>
        <v>6.4499999999999993</v>
      </c>
      <c r="I243" s="14">
        <f t="shared" si="97"/>
        <v>6.45</v>
      </c>
      <c r="J243" s="14" t="str">
        <f t="shared" si="97"/>
        <v/>
      </c>
      <c r="K243" s="14">
        <f t="shared" si="97"/>
        <v>6.4500000000000011</v>
      </c>
      <c r="L243" s="14" t="str">
        <f t="shared" si="97"/>
        <v/>
      </c>
      <c r="M243" s="14" t="str">
        <f t="shared" si="97"/>
        <v/>
      </c>
      <c r="N243" s="14" t="str">
        <f t="shared" si="97"/>
        <v/>
      </c>
      <c r="O243" s="14" t="str">
        <f t="shared" si="97"/>
        <v/>
      </c>
      <c r="P243" s="14">
        <f t="shared" si="97"/>
        <v>6.45</v>
      </c>
      <c r="Q243" s="14">
        <f t="shared" si="97"/>
        <v>6.45</v>
      </c>
      <c r="R243" s="14">
        <f t="shared" si="97"/>
        <v>6.45</v>
      </c>
      <c r="S243" s="14">
        <f t="shared" si="97"/>
        <v>6.45</v>
      </c>
      <c r="T243" s="14" t="str">
        <f t="shared" si="97"/>
        <v/>
      </c>
      <c r="U243" s="14">
        <f t="shared" si="97"/>
        <v>6.4500000000000011</v>
      </c>
      <c r="V243" s="14">
        <f t="shared" si="97"/>
        <v>6.45</v>
      </c>
      <c r="W243" s="14">
        <f t="shared" si="97"/>
        <v>6.45</v>
      </c>
      <c r="X243" s="14">
        <f t="shared" si="97"/>
        <v>6.4499999999999993</v>
      </c>
      <c r="Y243" s="14" t="str">
        <f t="shared" si="97"/>
        <v/>
      </c>
      <c r="Z243" s="14">
        <f t="shared" si="97"/>
        <v>6.45</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3.8029387925391767</v>
      </c>
      <c r="D245" s="14" t="str">
        <f t="shared" si="97"/>
        <v/>
      </c>
      <c r="E245" s="14">
        <f t="shared" si="97"/>
        <v>1.2799935956411546</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t="str">
        <f t="shared" si="97"/>
        <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1.3472941091424002</v>
      </c>
      <c r="AA245" s="14" t="str">
        <f t="shared" si="97"/>
        <v/>
      </c>
    </row>
    <row r="246" spans="1:27" x14ac:dyDescent="0.2">
      <c r="A246" s="8" t="s">
        <v>21</v>
      </c>
      <c r="B246" s="14">
        <f t="shared" ref="B246" si="105">+IF(B140=0,"",B86/B140*1000)</f>
        <v>0</v>
      </c>
      <c r="C246" s="14">
        <f t="shared" si="104"/>
        <v>0</v>
      </c>
      <c r="D246" s="14">
        <f t="shared" si="97"/>
        <v>0</v>
      </c>
      <c r="E246" s="14">
        <f t="shared" si="97"/>
        <v>0</v>
      </c>
      <c r="F246" s="14">
        <f t="shared" si="97"/>
        <v>0</v>
      </c>
      <c r="G246" s="14">
        <f t="shared" si="97"/>
        <v>0</v>
      </c>
      <c r="H246" s="14">
        <f t="shared" si="97"/>
        <v>0</v>
      </c>
      <c r="I246" s="14">
        <f t="shared" si="97"/>
        <v>0</v>
      </c>
      <c r="J246" s="14">
        <f t="shared" si="97"/>
        <v>0</v>
      </c>
      <c r="K246" s="14">
        <f t="shared" si="97"/>
        <v>0</v>
      </c>
      <c r="L246" s="14">
        <f t="shared" si="97"/>
        <v>0</v>
      </c>
      <c r="M246" s="14">
        <f t="shared" si="97"/>
        <v>0</v>
      </c>
      <c r="N246" s="14">
        <f t="shared" si="97"/>
        <v>0</v>
      </c>
      <c r="O246" s="14">
        <f t="shared" si="97"/>
        <v>0</v>
      </c>
      <c r="P246" s="14">
        <f t="shared" si="97"/>
        <v>0</v>
      </c>
      <c r="Q246" s="14">
        <f t="shared" si="97"/>
        <v>0</v>
      </c>
      <c r="R246" s="14">
        <f t="shared" si="97"/>
        <v>0</v>
      </c>
      <c r="S246" s="14">
        <f t="shared" si="97"/>
        <v>0</v>
      </c>
      <c r="T246" s="14">
        <f t="shared" si="97"/>
        <v>0</v>
      </c>
      <c r="U246" s="14">
        <f t="shared" si="97"/>
        <v>0</v>
      </c>
      <c r="V246" s="14">
        <f t="shared" si="97"/>
        <v>0</v>
      </c>
      <c r="W246" s="14">
        <f t="shared" si="97"/>
        <v>0</v>
      </c>
      <c r="X246" s="14">
        <f t="shared" si="97"/>
        <v>0</v>
      </c>
      <c r="Y246" s="14">
        <f t="shared" si="97"/>
        <v>0</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2.1759721405741028</v>
      </c>
      <c r="C251" s="14">
        <f t="shared" si="104"/>
        <v>1.902722436205496</v>
      </c>
      <c r="D251" s="14">
        <f t="shared" si="97"/>
        <v>3.1776015389148391</v>
      </c>
      <c r="E251" s="14">
        <f t="shared" si="97"/>
        <v>4.0479943477862088</v>
      </c>
      <c r="F251" s="14">
        <f t="shared" si="97"/>
        <v>3.0872409430095646</v>
      </c>
      <c r="G251" s="14">
        <f t="shared" ref="G251:AA251" si="111">+IF(G145=0,"",G91/G145*1000)</f>
        <v>2.0597877151500139</v>
      </c>
      <c r="H251" s="14">
        <f t="shared" si="111"/>
        <v>2.4766129851082392</v>
      </c>
      <c r="I251" s="14">
        <f t="shared" si="111"/>
        <v>2.531454705496734</v>
      </c>
      <c r="J251" s="14">
        <f t="shared" si="111"/>
        <v>1.408995681061568</v>
      </c>
      <c r="K251" s="14">
        <f t="shared" si="111"/>
        <v>1.8413579197435777</v>
      </c>
      <c r="L251" s="14">
        <f t="shared" si="111"/>
        <v>4.7354466667051671</v>
      </c>
      <c r="M251" s="14">
        <f t="shared" si="111"/>
        <v>1.1849329898599128</v>
      </c>
      <c r="N251" s="14">
        <f t="shared" si="111"/>
        <v>1.2760856029325103</v>
      </c>
      <c r="O251" s="14">
        <f t="shared" si="111"/>
        <v>3.6661537833904951</v>
      </c>
      <c r="P251" s="14">
        <f t="shared" si="111"/>
        <v>1.7717518715070393</v>
      </c>
      <c r="Q251" s="14">
        <f t="shared" si="111"/>
        <v>1.9495883965855567</v>
      </c>
      <c r="R251" s="14">
        <f t="shared" si="111"/>
        <v>2.3131611147856308</v>
      </c>
      <c r="S251" s="14">
        <f t="shared" si="111"/>
        <v>2.5878718918613224</v>
      </c>
      <c r="T251" s="14">
        <f t="shared" si="111"/>
        <v>2.2767910369149496</v>
      </c>
      <c r="U251" s="14">
        <f t="shared" si="111"/>
        <v>4.4213512545722704</v>
      </c>
      <c r="V251" s="14">
        <f t="shared" si="111"/>
        <v>2.2559386616623414</v>
      </c>
      <c r="W251" s="14">
        <f t="shared" si="111"/>
        <v>1.9669528221762247</v>
      </c>
      <c r="X251" s="14">
        <f t="shared" si="111"/>
        <v>0.89769487626801137</v>
      </c>
      <c r="Y251" s="14">
        <f t="shared" si="111"/>
        <v>6.3409631123897645</v>
      </c>
      <c r="Z251" s="14">
        <f t="shared" si="111"/>
        <v>2.1823729029932468</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topLeftCell="R1" workbookViewId="0">
      <selection activeCell="S30" sqref="S30"/>
    </sheetView>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7">
        <v>0</v>
      </c>
      <c r="C3" s="37">
        <v>0</v>
      </c>
      <c r="D3" s="37">
        <v>0</v>
      </c>
      <c r="E3" s="37">
        <v>0</v>
      </c>
      <c r="F3" s="37">
        <v>0</v>
      </c>
      <c r="G3" s="37">
        <v>0</v>
      </c>
      <c r="H3" s="37">
        <v>0</v>
      </c>
      <c r="I3" s="37">
        <v>0</v>
      </c>
      <c r="J3" s="37">
        <v>0</v>
      </c>
      <c r="K3" s="37">
        <v>0</v>
      </c>
      <c r="L3" s="37">
        <v>0</v>
      </c>
      <c r="M3" s="37">
        <v>0</v>
      </c>
      <c r="N3" s="37">
        <v>0</v>
      </c>
      <c r="O3" s="37">
        <v>0</v>
      </c>
      <c r="P3" s="37">
        <v>0</v>
      </c>
      <c r="Q3" s="37">
        <v>0</v>
      </c>
      <c r="R3" s="37">
        <v>0</v>
      </c>
      <c r="S3" s="37">
        <v>0</v>
      </c>
      <c r="T3" s="37">
        <v>0</v>
      </c>
      <c r="U3" s="37">
        <v>0</v>
      </c>
      <c r="V3" s="37">
        <v>0</v>
      </c>
      <c r="W3" s="37">
        <v>0</v>
      </c>
      <c r="X3" s="37">
        <v>0</v>
      </c>
      <c r="Y3" s="37">
        <v>0</v>
      </c>
      <c r="Z3" s="2">
        <f t="shared" ref="Z3:Z25" si="0">SUM(B3:Y3)</f>
        <v>0</v>
      </c>
    </row>
    <row r="4" spans="1:26" x14ac:dyDescent="0.2">
      <c r="A4" t="s">
        <v>4</v>
      </c>
      <c r="B4" s="37">
        <v>2364.4488017578137</v>
      </c>
      <c r="C4" s="37">
        <v>4548.4261252441411</v>
      </c>
      <c r="D4" s="37">
        <v>0.44860467529296877</v>
      </c>
      <c r="E4" s="37">
        <v>1004.0398714637756</v>
      </c>
      <c r="F4" s="37">
        <v>2845.6648676757818</v>
      </c>
      <c r="G4" s="37">
        <v>241.3362001953125</v>
      </c>
      <c r="H4" s="37">
        <v>739.28450628662108</v>
      </c>
      <c r="I4" s="37">
        <v>1365.9790410156254</v>
      </c>
      <c r="J4" s="37">
        <v>57.451914062499995</v>
      </c>
      <c r="K4" s="37">
        <v>546.10466418457042</v>
      </c>
      <c r="L4" s="37">
        <v>2418.3377539062499</v>
      </c>
      <c r="M4" s="37">
        <v>207.66032174515732</v>
      </c>
      <c r="N4" s="37">
        <v>222.40732812499999</v>
      </c>
      <c r="O4" s="37">
        <v>1016.9413081054688</v>
      </c>
      <c r="P4" s="37">
        <v>2350.6871816406251</v>
      </c>
      <c r="Q4" s="37">
        <v>1663.9876347656252</v>
      </c>
      <c r="R4" s="37">
        <v>10107.323255615238</v>
      </c>
      <c r="S4" s="37">
        <v>7455.8551928710931</v>
      </c>
      <c r="T4" s="37">
        <v>228.29312109375002</v>
      </c>
      <c r="U4" s="37">
        <v>1033.6311958007814</v>
      </c>
      <c r="V4" s="37">
        <v>3431.1320097656258</v>
      </c>
      <c r="W4" s="37">
        <v>3942.4014492187507</v>
      </c>
      <c r="X4" s="37">
        <v>5.0408285522460936</v>
      </c>
      <c r="Y4" s="37">
        <v>123.20304345703126</v>
      </c>
      <c r="Z4" s="2">
        <f t="shared" si="0"/>
        <v>47920.086221224075</v>
      </c>
    </row>
    <row r="5" spans="1:26" x14ac:dyDescent="0.2">
      <c r="A5" t="s">
        <v>5</v>
      </c>
      <c r="B5" s="37">
        <v>0</v>
      </c>
      <c r="C5" s="37">
        <v>0</v>
      </c>
      <c r="D5" s="37">
        <v>0</v>
      </c>
      <c r="E5" s="37">
        <v>0</v>
      </c>
      <c r="F5" s="37">
        <v>0</v>
      </c>
      <c r="G5" s="37">
        <v>0</v>
      </c>
      <c r="H5" s="37">
        <v>0</v>
      </c>
      <c r="I5" s="37">
        <v>0</v>
      </c>
      <c r="J5" s="37">
        <v>0</v>
      </c>
      <c r="K5" s="37">
        <v>0</v>
      </c>
      <c r="L5" s="37">
        <v>0</v>
      </c>
      <c r="M5" s="37">
        <v>0</v>
      </c>
      <c r="N5" s="37">
        <v>0</v>
      </c>
      <c r="O5" s="37">
        <v>0</v>
      </c>
      <c r="P5" s="37">
        <v>0</v>
      </c>
      <c r="Q5" s="37">
        <v>0</v>
      </c>
      <c r="R5" s="37">
        <v>0</v>
      </c>
      <c r="S5" s="37">
        <v>0</v>
      </c>
      <c r="T5" s="37">
        <v>0</v>
      </c>
      <c r="U5" s="37">
        <v>0</v>
      </c>
      <c r="V5" s="37">
        <v>0</v>
      </c>
      <c r="W5" s="37">
        <v>0</v>
      </c>
      <c r="X5" s="37">
        <v>0</v>
      </c>
      <c r="Y5" s="37">
        <v>0</v>
      </c>
      <c r="Z5" s="2">
        <f t="shared" si="0"/>
        <v>0</v>
      </c>
    </row>
    <row r="6" spans="1:26" x14ac:dyDescent="0.2">
      <c r="A6" t="s">
        <v>6</v>
      </c>
      <c r="B6" s="37">
        <v>0</v>
      </c>
      <c r="C6" s="37">
        <v>593.09610740804669</v>
      </c>
      <c r="D6" s="37">
        <v>207.46465673828126</v>
      </c>
      <c r="E6" s="37">
        <v>0</v>
      </c>
      <c r="F6" s="37">
        <v>4.6189824676513673</v>
      </c>
      <c r="G6" s="37">
        <v>10.462878906249999</v>
      </c>
      <c r="H6" s="37">
        <v>238.68390862274174</v>
      </c>
      <c r="I6" s="37">
        <v>0</v>
      </c>
      <c r="J6" s="37">
        <v>464.82966760253913</v>
      </c>
      <c r="K6" s="37">
        <v>198.60630569458002</v>
      </c>
      <c r="L6" s="37">
        <v>0</v>
      </c>
      <c r="M6" s="37">
        <v>0.85746462154388425</v>
      </c>
      <c r="N6" s="37">
        <v>5.2517816371917725</v>
      </c>
      <c r="O6" s="37">
        <v>441.71263912963855</v>
      </c>
      <c r="P6" s="37">
        <v>182.81094993591316</v>
      </c>
      <c r="Q6" s="37">
        <v>272.29623320007329</v>
      </c>
      <c r="R6" s="37">
        <v>387.4147914886475</v>
      </c>
      <c r="S6" s="37">
        <v>0</v>
      </c>
      <c r="T6" s="37">
        <v>1336.6462146606443</v>
      </c>
      <c r="U6" s="37">
        <v>932.85907324218749</v>
      </c>
      <c r="V6" s="37">
        <v>319.61986328124999</v>
      </c>
      <c r="W6" s="37">
        <v>324.14285284423835</v>
      </c>
      <c r="X6" s="37">
        <v>1.8855810241699218</v>
      </c>
      <c r="Y6" s="37">
        <v>784.09812109374991</v>
      </c>
      <c r="Z6" s="2">
        <f t="shared" si="0"/>
        <v>6707.3580735993382</v>
      </c>
    </row>
    <row r="7" spans="1:26" x14ac:dyDescent="0.2">
      <c r="A7" t="s">
        <v>7</v>
      </c>
      <c r="B7" s="37">
        <v>96.973289062500001</v>
      </c>
      <c r="C7" s="37">
        <v>0</v>
      </c>
      <c r="D7" s="37">
        <v>0</v>
      </c>
      <c r="E7" s="37">
        <v>203.52004342651367</v>
      </c>
      <c r="F7" s="37">
        <v>166.58424316406249</v>
      </c>
      <c r="G7" s="37">
        <v>456.59242187500001</v>
      </c>
      <c r="H7" s="37">
        <v>1718.737314453125</v>
      </c>
      <c r="I7" s="37">
        <v>109.342625</v>
      </c>
      <c r="J7" s="37">
        <v>1322.3106650390625</v>
      </c>
      <c r="K7" s="37">
        <v>0</v>
      </c>
      <c r="L7" s="37">
        <v>868.25537499999996</v>
      </c>
      <c r="M7" s="37">
        <v>0</v>
      </c>
      <c r="N7" s="37">
        <v>0</v>
      </c>
      <c r="O7" s="37">
        <v>0</v>
      </c>
      <c r="P7" s="37">
        <v>12.390182373046875</v>
      </c>
      <c r="Q7" s="37">
        <v>186.2019599609375</v>
      </c>
      <c r="R7" s="37">
        <v>2552.3640106201174</v>
      </c>
      <c r="S7" s="37">
        <v>212.27725000000001</v>
      </c>
      <c r="T7" s="37">
        <v>4015.633620117188</v>
      </c>
      <c r="U7" s="37">
        <v>935.80592236328118</v>
      </c>
      <c r="V7" s="37">
        <v>41.635578125000002</v>
      </c>
      <c r="W7" s="37">
        <v>184.95365624999999</v>
      </c>
      <c r="X7" s="37">
        <v>0</v>
      </c>
      <c r="Y7" s="37">
        <v>199.639796875</v>
      </c>
      <c r="Z7" s="2">
        <f t="shared" si="0"/>
        <v>13283.217953704836</v>
      </c>
    </row>
    <row r="8" spans="1:26" x14ac:dyDescent="0.2">
      <c r="A8" t="s">
        <v>8</v>
      </c>
      <c r="B8" s="37">
        <v>0</v>
      </c>
      <c r="C8" s="37">
        <v>0</v>
      </c>
      <c r="D8" s="37">
        <v>0</v>
      </c>
      <c r="E8" s="37">
        <v>0</v>
      </c>
      <c r="F8" s="37">
        <v>0</v>
      </c>
      <c r="G8" s="37">
        <v>0</v>
      </c>
      <c r="H8" s="37">
        <v>0</v>
      </c>
      <c r="I8" s="37">
        <v>0</v>
      </c>
      <c r="J8" s="37">
        <v>0</v>
      </c>
      <c r="K8" s="37">
        <v>0</v>
      </c>
      <c r="L8" s="37">
        <v>0</v>
      </c>
      <c r="M8" s="37">
        <v>0</v>
      </c>
      <c r="N8" s="37">
        <v>0</v>
      </c>
      <c r="O8" s="37">
        <v>0</v>
      </c>
      <c r="P8" s="37">
        <v>0</v>
      </c>
      <c r="Q8" s="37">
        <v>0</v>
      </c>
      <c r="R8" s="37">
        <v>0</v>
      </c>
      <c r="S8" s="37">
        <v>0</v>
      </c>
      <c r="T8" s="37">
        <v>0</v>
      </c>
      <c r="U8" s="37">
        <v>0</v>
      </c>
      <c r="V8" s="37">
        <v>0</v>
      </c>
      <c r="W8" s="37">
        <v>0</v>
      </c>
      <c r="X8" s="37">
        <v>0</v>
      </c>
      <c r="Y8" s="37">
        <v>0</v>
      </c>
      <c r="Z8" s="2">
        <f t="shared" si="0"/>
        <v>0</v>
      </c>
    </row>
    <row r="9" spans="1:26" x14ac:dyDescent="0.2">
      <c r="A9" t="s">
        <v>9</v>
      </c>
      <c r="B9" s="37">
        <v>0</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2">
        <f t="shared" si="0"/>
        <v>0</v>
      </c>
    </row>
    <row r="10" spans="1:26" x14ac:dyDescent="0.2">
      <c r="A10" t="s">
        <v>10</v>
      </c>
      <c r="B10" s="37">
        <v>0</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2">
        <f t="shared" si="0"/>
        <v>0</v>
      </c>
    </row>
    <row r="11" spans="1:26" x14ac:dyDescent="0.2">
      <c r="A11" t="s">
        <v>11</v>
      </c>
      <c r="B11" s="37">
        <v>0</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c r="Z11" s="2">
        <f t="shared" si="0"/>
        <v>0</v>
      </c>
    </row>
    <row r="12" spans="1:26" x14ac:dyDescent="0.2">
      <c r="A12" t="s">
        <v>12</v>
      </c>
      <c r="B12" s="37">
        <v>0</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2">
        <f t="shared" si="0"/>
        <v>0</v>
      </c>
    </row>
    <row r="13" spans="1:26" x14ac:dyDescent="0.2">
      <c r="A13" t="s">
        <v>13</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2">
        <f t="shared" si="0"/>
        <v>0</v>
      </c>
    </row>
    <row r="14" spans="1:26" x14ac:dyDescent="0.2">
      <c r="A14" t="s">
        <v>14</v>
      </c>
      <c r="B14" s="37">
        <v>80.853988281249997</v>
      </c>
      <c r="C14" s="37">
        <v>0</v>
      </c>
      <c r="D14" s="37">
        <v>351.63294213867186</v>
      </c>
      <c r="E14" s="37">
        <v>905.65925572299921</v>
      </c>
      <c r="F14" s="37">
        <v>134.12851674652094</v>
      </c>
      <c r="G14" s="37">
        <v>3413.967010742188</v>
      </c>
      <c r="H14" s="37">
        <v>1704.0613919982907</v>
      </c>
      <c r="I14" s="37">
        <v>302.20230804443349</v>
      </c>
      <c r="J14" s="37">
        <v>41.707451171875007</v>
      </c>
      <c r="K14" s="37">
        <v>65.985154256820678</v>
      </c>
      <c r="L14" s="37">
        <v>781.3872119140625</v>
      </c>
      <c r="M14" s="37">
        <v>0</v>
      </c>
      <c r="N14" s="37">
        <v>0</v>
      </c>
      <c r="O14" s="37">
        <v>0</v>
      </c>
      <c r="P14" s="37">
        <v>312.66929508209228</v>
      </c>
      <c r="Q14" s="37">
        <v>477.19702634429939</v>
      </c>
      <c r="R14" s="37">
        <v>5779.5184929351817</v>
      </c>
      <c r="S14" s="37">
        <v>396.44716748046881</v>
      </c>
      <c r="T14" s="37">
        <v>163.55453245544433</v>
      </c>
      <c r="U14" s="37">
        <v>568.19800311279278</v>
      </c>
      <c r="V14" s="37">
        <v>0.8511132202148437</v>
      </c>
      <c r="W14" s="37">
        <v>501.99798291015617</v>
      </c>
      <c r="X14" s="37">
        <v>0</v>
      </c>
      <c r="Y14" s="37">
        <v>126.42710449218751</v>
      </c>
      <c r="Z14" s="2">
        <f t="shared" si="0"/>
        <v>16108.445949049948</v>
      </c>
    </row>
    <row r="15" spans="1:26" x14ac:dyDescent="0.2">
      <c r="A15" t="s">
        <v>15</v>
      </c>
      <c r="B15" s="37">
        <v>0</v>
      </c>
      <c r="C15" s="37">
        <v>0</v>
      </c>
      <c r="D15" s="37">
        <v>0</v>
      </c>
      <c r="E15" s="37">
        <v>0</v>
      </c>
      <c r="F15" s="37">
        <v>0</v>
      </c>
      <c r="G15" s="37">
        <v>0</v>
      </c>
      <c r="H15" s="37">
        <v>0</v>
      </c>
      <c r="I15" s="37">
        <v>0</v>
      </c>
      <c r="J15" s="37">
        <v>0</v>
      </c>
      <c r="K15" s="37">
        <v>0.49239306640625002</v>
      </c>
      <c r="L15" s="37">
        <v>0</v>
      </c>
      <c r="M15" s="37">
        <v>0</v>
      </c>
      <c r="N15" s="37">
        <v>0</v>
      </c>
      <c r="O15" s="37">
        <v>0.94749346303939819</v>
      </c>
      <c r="P15" s="37">
        <v>7.1175022125244142E-3</v>
      </c>
      <c r="Q15" s="37">
        <v>0</v>
      </c>
      <c r="R15" s="37">
        <v>6.6010502929687496</v>
      </c>
      <c r="S15" s="37">
        <v>0</v>
      </c>
      <c r="T15" s="37">
        <v>2.3176994472742084E-2</v>
      </c>
      <c r="U15" s="37">
        <v>0</v>
      </c>
      <c r="V15" s="37">
        <v>0</v>
      </c>
      <c r="W15" s="37">
        <v>0</v>
      </c>
      <c r="X15" s="37">
        <v>0</v>
      </c>
      <c r="Y15" s="37">
        <v>1.5598719482421874</v>
      </c>
      <c r="Z15" s="2">
        <f t="shared" si="0"/>
        <v>9.6311032673418513</v>
      </c>
    </row>
    <row r="16" spans="1:26" x14ac:dyDescent="0.2">
      <c r="A16" t="s">
        <v>16</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2">
        <f t="shared" si="0"/>
        <v>0</v>
      </c>
    </row>
    <row r="17" spans="1:26" x14ac:dyDescent="0.2">
      <c r="A17" t="s">
        <v>17</v>
      </c>
      <c r="B17" s="37">
        <v>495.50605078125</v>
      </c>
      <c r="C17" s="37">
        <v>0</v>
      </c>
      <c r="D17" s="37">
        <v>0.50055532836914063</v>
      </c>
      <c r="E17" s="37">
        <v>0</v>
      </c>
      <c r="F17" s="37">
        <v>0</v>
      </c>
      <c r="G17" s="37">
        <v>0.73512353515624995</v>
      </c>
      <c r="H17" s="37">
        <v>39.160798156738281</v>
      </c>
      <c r="I17" s="37">
        <v>7.9038410644531254</v>
      </c>
      <c r="J17" s="37">
        <v>315.50610351562494</v>
      </c>
      <c r="K17" s="37">
        <v>70.636436889648436</v>
      </c>
      <c r="L17" s="37">
        <v>0</v>
      </c>
      <c r="M17" s="37">
        <v>0</v>
      </c>
      <c r="N17" s="37">
        <v>0</v>
      </c>
      <c r="O17" s="37">
        <v>845.02532617187489</v>
      </c>
      <c r="P17" s="37">
        <v>3.5931979980468749</v>
      </c>
      <c r="Q17" s="37">
        <v>85.616430419921883</v>
      </c>
      <c r="R17" s="37">
        <v>425.20989575195313</v>
      </c>
      <c r="S17" s="37">
        <v>10.1304853515625</v>
      </c>
      <c r="T17" s="37">
        <v>1158.1064848937986</v>
      </c>
      <c r="U17" s="37">
        <v>3725.5953060607912</v>
      </c>
      <c r="V17" s="37">
        <v>0</v>
      </c>
      <c r="W17" s="37">
        <v>0</v>
      </c>
      <c r="X17" s="37">
        <v>5.64671533203125</v>
      </c>
      <c r="Y17" s="37">
        <v>9.0062026367187507</v>
      </c>
      <c r="Z17" s="2">
        <f t="shared" si="0"/>
        <v>7197.8789538879391</v>
      </c>
    </row>
    <row r="18" spans="1:26" x14ac:dyDescent="0.2">
      <c r="A18" t="s">
        <v>18</v>
      </c>
      <c r="B18" s="37">
        <v>0</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2">
        <f t="shared" si="0"/>
        <v>0</v>
      </c>
    </row>
    <row r="19" spans="1:26" x14ac:dyDescent="0.2">
      <c r="A19" t="s">
        <v>19</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2">
        <f t="shared" si="0"/>
        <v>0</v>
      </c>
    </row>
    <row r="20" spans="1:26" x14ac:dyDescent="0.2">
      <c r="A20" t="s">
        <v>20</v>
      </c>
      <c r="B20" s="37">
        <v>0</v>
      </c>
      <c r="C20" s="37">
        <v>8.1059985351562496</v>
      </c>
      <c r="D20" s="37">
        <v>0</v>
      </c>
      <c r="E20" s="37">
        <v>295.76926367187502</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2">
        <f t="shared" si="0"/>
        <v>303.87526220703126</v>
      </c>
    </row>
    <row r="21" spans="1:26" x14ac:dyDescent="0.2">
      <c r="A21" t="s">
        <v>21</v>
      </c>
      <c r="B21" s="37">
        <v>0</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2">
        <f t="shared" si="0"/>
        <v>0</v>
      </c>
    </row>
    <row r="22" spans="1:26" x14ac:dyDescent="0.2">
      <c r="A22" t="s">
        <v>22</v>
      </c>
      <c r="B22" s="37">
        <v>0</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2">
        <f t="shared" si="0"/>
        <v>0</v>
      </c>
    </row>
    <row r="23" spans="1:26" x14ac:dyDescent="0.2">
      <c r="A23" t="s">
        <v>23</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2">
        <f t="shared" si="0"/>
        <v>0</v>
      </c>
    </row>
    <row r="24" spans="1:26" x14ac:dyDescent="0.2">
      <c r="A24" t="s">
        <v>24</v>
      </c>
      <c r="B24" s="37">
        <v>0</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2">
        <f t="shared" si="0"/>
        <v>0</v>
      </c>
    </row>
    <row r="25" spans="1:26" x14ac:dyDescent="0.2">
      <c r="A25" t="s">
        <v>25</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2">
        <f t="shared" si="0"/>
        <v>0</v>
      </c>
    </row>
    <row r="26" spans="1:26" x14ac:dyDescent="0.2">
      <c r="A26" t="s">
        <v>50</v>
      </c>
      <c r="B26" s="2">
        <f t="shared" ref="B26:Z26" si="1">SUM(B3:B25)</f>
        <v>3037.7821298828139</v>
      </c>
      <c r="C26" s="2">
        <f t="shared" si="1"/>
        <v>5149.6282311873447</v>
      </c>
      <c r="D26" s="2">
        <f t="shared" si="1"/>
        <v>560.04675888061524</v>
      </c>
      <c r="E26" s="2">
        <f t="shared" si="1"/>
        <v>2408.9884342851637</v>
      </c>
      <c r="F26" s="2">
        <f t="shared" si="1"/>
        <v>3150.9966100540164</v>
      </c>
      <c r="G26" s="2">
        <f t="shared" si="1"/>
        <v>4123.0936352539065</v>
      </c>
      <c r="H26" s="2">
        <f t="shared" si="1"/>
        <v>4439.9279195175168</v>
      </c>
      <c r="I26" s="2">
        <f t="shared" si="1"/>
        <v>1785.4278151245121</v>
      </c>
      <c r="J26" s="2">
        <f t="shared" si="1"/>
        <v>2201.8058013916016</v>
      </c>
      <c r="K26" s="2">
        <f t="shared" si="1"/>
        <v>881.82495409202579</v>
      </c>
      <c r="L26" s="2">
        <f t="shared" si="1"/>
        <v>4067.9803408203124</v>
      </c>
      <c r="M26" s="2">
        <f t="shared" si="1"/>
        <v>208.51778636670122</v>
      </c>
      <c r="N26" s="2">
        <f t="shared" si="1"/>
        <v>227.65910976219178</v>
      </c>
      <c r="O26" s="2">
        <f t="shared" si="1"/>
        <v>2304.6267668700216</v>
      </c>
      <c r="P26" s="2">
        <f t="shared" si="1"/>
        <v>2862.1579245319367</v>
      </c>
      <c r="Q26" s="2">
        <f t="shared" si="1"/>
        <v>2685.2992846908573</v>
      </c>
      <c r="R26" s="2">
        <f t="shared" si="1"/>
        <v>19258.431496704103</v>
      </c>
      <c r="S26" s="2">
        <f t="shared" si="1"/>
        <v>8074.7100957031244</v>
      </c>
      <c r="T26" s="2">
        <f t="shared" si="1"/>
        <v>6902.2571502152978</v>
      </c>
      <c r="U26" s="2">
        <f t="shared" si="1"/>
        <v>7196.0895005798338</v>
      </c>
      <c r="V26" s="2">
        <f t="shared" si="1"/>
        <v>3793.2385643920902</v>
      </c>
      <c r="W26" s="2">
        <f t="shared" si="1"/>
        <v>4953.4959412231447</v>
      </c>
      <c r="X26" s="2">
        <f t="shared" si="1"/>
        <v>12.573124908447266</v>
      </c>
      <c r="Y26" s="2">
        <f t="shared" si="1"/>
        <v>1243.9341405029297</v>
      </c>
      <c r="Z26" s="2">
        <f t="shared" si="1"/>
        <v>91530.493516940493</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8">
        <v>0</v>
      </c>
      <c r="C30" s="38">
        <v>0</v>
      </c>
      <c r="D30" s="38">
        <v>0</v>
      </c>
      <c r="E30" s="38">
        <v>0</v>
      </c>
      <c r="F30" s="38">
        <v>0</v>
      </c>
      <c r="G30" s="38">
        <v>0</v>
      </c>
      <c r="H30" s="38">
        <v>0</v>
      </c>
      <c r="I30" s="38">
        <v>0</v>
      </c>
      <c r="J30" s="38">
        <v>0</v>
      </c>
      <c r="K30" s="38">
        <v>0</v>
      </c>
      <c r="L30" s="38">
        <v>0</v>
      </c>
      <c r="M30" s="38">
        <v>0</v>
      </c>
      <c r="N30" s="38">
        <v>0</v>
      </c>
      <c r="O30" s="38">
        <v>0</v>
      </c>
      <c r="P30" s="38">
        <v>0</v>
      </c>
      <c r="Q30" s="38">
        <v>0</v>
      </c>
      <c r="R30" s="38">
        <v>0</v>
      </c>
      <c r="S30" s="38">
        <v>0</v>
      </c>
      <c r="T30" s="38">
        <v>0</v>
      </c>
      <c r="U30" s="38">
        <v>0</v>
      </c>
      <c r="V30" s="38">
        <v>0</v>
      </c>
      <c r="W30" s="38">
        <v>0</v>
      </c>
      <c r="X30" s="38">
        <v>0</v>
      </c>
      <c r="Y30" s="38">
        <v>0</v>
      </c>
      <c r="Z30" s="2">
        <f t="shared" ref="Z30:Z52" si="2">SUM(B30:Y30)</f>
        <v>0</v>
      </c>
    </row>
    <row r="31" spans="1:26" x14ac:dyDescent="0.2">
      <c r="A31" t="s">
        <v>4</v>
      </c>
      <c r="B31" s="38">
        <v>13796486.892999997</v>
      </c>
      <c r="C31" s="38">
        <v>26365210.982000005</v>
      </c>
      <c r="D31" s="38">
        <v>2617.6060000000002</v>
      </c>
      <c r="E31" s="38">
        <v>5858304.2346250005</v>
      </c>
      <c r="F31" s="38">
        <v>16604735.012000002</v>
      </c>
      <c r="G31" s="38">
        <v>1408204.6739999999</v>
      </c>
      <c r="H31" s="38">
        <v>4313724.7317500003</v>
      </c>
      <c r="I31" s="38">
        <v>7970488.2880000006</v>
      </c>
      <c r="J31" s="38">
        <v>335230.51199999999</v>
      </c>
      <c r="K31" s="38">
        <v>3186497.8972499999</v>
      </c>
      <c r="L31" s="38">
        <v>14111323.776000001</v>
      </c>
      <c r="M31" s="38">
        <v>1211627.4097509768</v>
      </c>
      <c r="N31" s="38">
        <v>1297744.352</v>
      </c>
      <c r="O31" s="38">
        <v>5933684.0940000005</v>
      </c>
      <c r="P31" s="38">
        <v>13716071.456000002</v>
      </c>
      <c r="Q31" s="38">
        <v>9709538.6400000006</v>
      </c>
      <c r="R31" s="38">
        <v>58978259.912000008</v>
      </c>
      <c r="S31" s="38">
        <v>43504388.823999994</v>
      </c>
      <c r="T31" s="38">
        <v>1332054.936</v>
      </c>
      <c r="U31" s="38">
        <v>6031273.7160000009</v>
      </c>
      <c r="V31" s="38">
        <v>20020707.280000001</v>
      </c>
      <c r="W31" s="38">
        <v>23003810.944000009</v>
      </c>
      <c r="X31" s="38">
        <v>29413.099375000002</v>
      </c>
      <c r="Y31" s="38">
        <v>718903.28899999999</v>
      </c>
      <c r="Z31" s="2">
        <f t="shared" si="2"/>
        <v>279440302.55875099</v>
      </c>
    </row>
    <row r="32" spans="1:26" x14ac:dyDescent="0.2">
      <c r="A32" t="s">
        <v>5</v>
      </c>
      <c r="B32" s="38">
        <v>0</v>
      </c>
      <c r="C32" s="38">
        <v>0</v>
      </c>
      <c r="D32" s="38">
        <v>0</v>
      </c>
      <c r="E32" s="38">
        <v>0</v>
      </c>
      <c r="F32" s="38">
        <v>0</v>
      </c>
      <c r="G32" s="38">
        <v>0</v>
      </c>
      <c r="H32" s="38">
        <v>0</v>
      </c>
      <c r="I32" s="38">
        <v>0</v>
      </c>
      <c r="J32" s="38">
        <v>0</v>
      </c>
      <c r="K32" s="38">
        <v>0</v>
      </c>
      <c r="L32" s="38">
        <v>0</v>
      </c>
      <c r="M32" s="38">
        <v>0</v>
      </c>
      <c r="N32" s="38">
        <v>0</v>
      </c>
      <c r="O32" s="38">
        <v>0</v>
      </c>
      <c r="P32" s="38">
        <v>0</v>
      </c>
      <c r="Q32" s="38">
        <v>0</v>
      </c>
      <c r="R32" s="38">
        <v>0</v>
      </c>
      <c r="S32" s="38">
        <v>0</v>
      </c>
      <c r="T32" s="38">
        <v>0</v>
      </c>
      <c r="U32" s="38">
        <v>0</v>
      </c>
      <c r="V32" s="38">
        <v>0</v>
      </c>
      <c r="W32" s="38">
        <v>0</v>
      </c>
      <c r="X32" s="38">
        <v>0</v>
      </c>
      <c r="Y32" s="38">
        <v>0</v>
      </c>
      <c r="Z32" s="2">
        <f t="shared" si="2"/>
        <v>0</v>
      </c>
    </row>
    <row r="33" spans="1:26" x14ac:dyDescent="0.2">
      <c r="A33" t="s">
        <v>6</v>
      </c>
      <c r="B33" s="38">
        <v>0</v>
      </c>
      <c r="C33" s="38">
        <v>771998.39494140621</v>
      </c>
      <c r="D33" s="38">
        <v>289676.61800000002</v>
      </c>
      <c r="E33" s="38">
        <v>0</v>
      </c>
      <c r="F33" s="38">
        <v>5390.3547812500001</v>
      </c>
      <c r="G33" s="38">
        <v>12210.275</v>
      </c>
      <c r="H33" s="38">
        <v>278544.57840624993</v>
      </c>
      <c r="I33" s="38">
        <v>0</v>
      </c>
      <c r="J33" s="38">
        <v>542458.44525000011</v>
      </c>
      <c r="K33" s="38">
        <v>535307.61732812528</v>
      </c>
      <c r="L33" s="38">
        <v>0</v>
      </c>
      <c r="M33" s="38">
        <v>1000.6568896484375</v>
      </c>
      <c r="N33" s="38">
        <v>6128.8138007812504</v>
      </c>
      <c r="O33" s="38">
        <v>515478.84137499996</v>
      </c>
      <c r="P33" s="38">
        <v>213340.58634374995</v>
      </c>
      <c r="Q33" s="38">
        <v>340412.17403124995</v>
      </c>
      <c r="R33" s="38">
        <v>452114.6684374999</v>
      </c>
      <c r="S33" s="38">
        <v>0</v>
      </c>
      <c r="T33" s="38">
        <v>1559863.7564687503</v>
      </c>
      <c r="U33" s="38">
        <v>1088649.4336718749</v>
      </c>
      <c r="V33" s="38">
        <v>372995.83999999997</v>
      </c>
      <c r="W33" s="38">
        <v>462419.86470312497</v>
      </c>
      <c r="X33" s="38">
        <v>2453.2495625000001</v>
      </c>
      <c r="Y33" s="38">
        <v>915041.68</v>
      </c>
      <c r="Z33" s="2">
        <f t="shared" si="2"/>
        <v>8365485.8489912106</v>
      </c>
    </row>
    <row r="34" spans="1:26" x14ac:dyDescent="0.2">
      <c r="A34" t="s">
        <v>7</v>
      </c>
      <c r="B34" s="38">
        <v>343432.67200000002</v>
      </c>
      <c r="C34" s="38">
        <v>0</v>
      </c>
      <c r="D34" s="38">
        <v>0</v>
      </c>
      <c r="E34" s="38">
        <v>208604.30206250001</v>
      </c>
      <c r="F34" s="38">
        <v>170745.74100000001</v>
      </c>
      <c r="G34" s="38">
        <v>1184020.7720000001</v>
      </c>
      <c r="H34" s="38">
        <v>4019706.4553750008</v>
      </c>
      <c r="I34" s="38">
        <v>373773.56800000003</v>
      </c>
      <c r="J34" s="38">
        <v>1163431.757</v>
      </c>
      <c r="K34" s="38">
        <v>0</v>
      </c>
      <c r="L34" s="38">
        <v>889946.36800000002</v>
      </c>
      <c r="M34" s="38">
        <v>0</v>
      </c>
      <c r="N34" s="38">
        <v>0</v>
      </c>
      <c r="O34" s="38">
        <v>0</v>
      </c>
      <c r="P34" s="38">
        <v>12699.686000000002</v>
      </c>
      <c r="Q34" s="38">
        <v>205178.2905</v>
      </c>
      <c r="R34" s="38">
        <v>6413469.5851249993</v>
      </c>
      <c r="S34" s="38">
        <v>1238655.872</v>
      </c>
      <c r="T34" s="38">
        <v>6488499.5399999991</v>
      </c>
      <c r="U34" s="38">
        <v>1892277.456</v>
      </c>
      <c r="V34" s="38">
        <v>30659.928</v>
      </c>
      <c r="W34" s="38">
        <v>632256.70400000003</v>
      </c>
      <c r="X34" s="38">
        <v>0</v>
      </c>
      <c r="Y34" s="38">
        <v>204629.96799999999</v>
      </c>
      <c r="Z34" s="2">
        <f t="shared" si="2"/>
        <v>25471988.665062498</v>
      </c>
    </row>
    <row r="35" spans="1:26" x14ac:dyDescent="0.2">
      <c r="A35" t="s">
        <v>8</v>
      </c>
      <c r="B35" s="38">
        <v>0</v>
      </c>
      <c r="C35" s="38">
        <v>0</v>
      </c>
      <c r="D35" s="38">
        <v>0</v>
      </c>
      <c r="E35" s="38">
        <v>0</v>
      </c>
      <c r="F35" s="38">
        <v>0</v>
      </c>
      <c r="G35" s="38">
        <v>0</v>
      </c>
      <c r="H35" s="38">
        <v>0</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2">
        <f t="shared" si="2"/>
        <v>0</v>
      </c>
    </row>
    <row r="36" spans="1:26" x14ac:dyDescent="0.2">
      <c r="A36" t="s">
        <v>9</v>
      </c>
      <c r="B36" s="38">
        <v>0</v>
      </c>
      <c r="C36" s="38">
        <v>0</v>
      </c>
      <c r="D36" s="38">
        <v>0</v>
      </c>
      <c r="E36" s="38">
        <v>0</v>
      </c>
      <c r="F36" s="38">
        <v>0</v>
      </c>
      <c r="G36" s="38">
        <v>0</v>
      </c>
      <c r="H36" s="38">
        <v>0</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2">
        <f t="shared" si="2"/>
        <v>0</v>
      </c>
    </row>
    <row r="37" spans="1:26" x14ac:dyDescent="0.2">
      <c r="A37" t="s">
        <v>10</v>
      </c>
      <c r="B37" s="38">
        <v>0</v>
      </c>
      <c r="C37" s="38">
        <v>0</v>
      </c>
      <c r="D37" s="38">
        <v>0</v>
      </c>
      <c r="E37" s="38">
        <v>0</v>
      </c>
      <c r="F37" s="38">
        <v>0</v>
      </c>
      <c r="G37" s="38">
        <v>0</v>
      </c>
      <c r="H37" s="38">
        <v>0</v>
      </c>
      <c r="I37" s="38">
        <v>0</v>
      </c>
      <c r="J37" s="38">
        <v>0</v>
      </c>
      <c r="K37" s="38">
        <v>0</v>
      </c>
      <c r="L37" s="38">
        <v>0</v>
      </c>
      <c r="M37" s="38">
        <v>0</v>
      </c>
      <c r="N37" s="38">
        <v>0</v>
      </c>
      <c r="O37" s="38">
        <v>0</v>
      </c>
      <c r="P37" s="38">
        <v>0</v>
      </c>
      <c r="Q37" s="38">
        <v>0</v>
      </c>
      <c r="R37" s="38">
        <v>0</v>
      </c>
      <c r="S37" s="38">
        <v>0</v>
      </c>
      <c r="T37" s="38">
        <v>0</v>
      </c>
      <c r="U37" s="38">
        <v>0</v>
      </c>
      <c r="V37" s="38">
        <v>0</v>
      </c>
      <c r="W37" s="38">
        <v>0</v>
      </c>
      <c r="X37" s="38">
        <v>0</v>
      </c>
      <c r="Y37" s="38">
        <v>0</v>
      </c>
      <c r="Z37" s="2">
        <f t="shared" si="2"/>
        <v>0</v>
      </c>
    </row>
    <row r="38" spans="1:26" x14ac:dyDescent="0.2">
      <c r="A38" t="s">
        <v>11</v>
      </c>
      <c r="B38" s="38">
        <v>0</v>
      </c>
      <c r="C38" s="38">
        <v>0</v>
      </c>
      <c r="D38" s="38">
        <v>0</v>
      </c>
      <c r="E38" s="38">
        <v>0</v>
      </c>
      <c r="F38" s="38">
        <v>0</v>
      </c>
      <c r="G38" s="38">
        <v>0</v>
      </c>
      <c r="H38" s="38">
        <v>0</v>
      </c>
      <c r="I38" s="38">
        <v>0</v>
      </c>
      <c r="J38" s="38">
        <v>0</v>
      </c>
      <c r="K38" s="38">
        <v>0</v>
      </c>
      <c r="L38" s="38">
        <v>0</v>
      </c>
      <c r="M38" s="38">
        <v>0</v>
      </c>
      <c r="N38" s="38">
        <v>0</v>
      </c>
      <c r="O38" s="38">
        <v>0</v>
      </c>
      <c r="P38" s="38">
        <v>0</v>
      </c>
      <c r="Q38" s="38">
        <v>0</v>
      </c>
      <c r="R38" s="38">
        <v>0</v>
      </c>
      <c r="S38" s="38">
        <v>0</v>
      </c>
      <c r="T38" s="38">
        <v>0</v>
      </c>
      <c r="U38" s="38">
        <v>0</v>
      </c>
      <c r="V38" s="38">
        <v>0</v>
      </c>
      <c r="W38" s="38">
        <v>0</v>
      </c>
      <c r="X38" s="38">
        <v>0</v>
      </c>
      <c r="Y38" s="38">
        <v>0</v>
      </c>
      <c r="Z38" s="2">
        <f t="shared" si="2"/>
        <v>0</v>
      </c>
    </row>
    <row r="39" spans="1:26" x14ac:dyDescent="0.2">
      <c r="A39" t="s">
        <v>12</v>
      </c>
      <c r="B39" s="38">
        <v>0</v>
      </c>
      <c r="C39" s="38">
        <v>0</v>
      </c>
      <c r="D39" s="38">
        <v>0</v>
      </c>
      <c r="E39" s="38">
        <v>0</v>
      </c>
      <c r="F39" s="38">
        <v>0</v>
      </c>
      <c r="G39" s="38">
        <v>0</v>
      </c>
      <c r="H39" s="38">
        <v>0</v>
      </c>
      <c r="I39" s="38">
        <v>0</v>
      </c>
      <c r="J39" s="38">
        <v>0</v>
      </c>
      <c r="K39" s="38">
        <v>0</v>
      </c>
      <c r="L39" s="38">
        <v>0</v>
      </c>
      <c r="M39" s="38">
        <v>0</v>
      </c>
      <c r="N39" s="38">
        <v>0</v>
      </c>
      <c r="O39" s="38">
        <v>0</v>
      </c>
      <c r="P39" s="38">
        <v>0</v>
      </c>
      <c r="Q39" s="38">
        <v>0</v>
      </c>
      <c r="R39" s="38">
        <v>0</v>
      </c>
      <c r="S39" s="38">
        <v>0</v>
      </c>
      <c r="T39" s="38">
        <v>0</v>
      </c>
      <c r="U39" s="38">
        <v>0</v>
      </c>
      <c r="V39" s="38">
        <v>0</v>
      </c>
      <c r="W39" s="38">
        <v>0</v>
      </c>
      <c r="X39" s="38">
        <v>0</v>
      </c>
      <c r="Y39" s="38">
        <v>0</v>
      </c>
      <c r="Z39" s="2">
        <f t="shared" si="2"/>
        <v>0</v>
      </c>
    </row>
    <row r="40" spans="1:26" x14ac:dyDescent="0.2">
      <c r="A40" t="s">
        <v>13</v>
      </c>
      <c r="B40" s="38">
        <v>0</v>
      </c>
      <c r="C40" s="38">
        <v>0</v>
      </c>
      <c r="D40" s="38">
        <v>0</v>
      </c>
      <c r="E40" s="38">
        <v>0</v>
      </c>
      <c r="F40" s="38">
        <v>0</v>
      </c>
      <c r="G40" s="38">
        <v>0</v>
      </c>
      <c r="H40" s="38">
        <v>0</v>
      </c>
      <c r="I40" s="38">
        <v>0</v>
      </c>
      <c r="J40" s="38">
        <v>0</v>
      </c>
      <c r="K40" s="38">
        <v>0</v>
      </c>
      <c r="L40" s="38">
        <v>0</v>
      </c>
      <c r="M40" s="38">
        <v>0</v>
      </c>
      <c r="N40" s="38">
        <v>0</v>
      </c>
      <c r="O40" s="38">
        <v>0</v>
      </c>
      <c r="P40" s="38">
        <v>0</v>
      </c>
      <c r="Q40" s="38">
        <v>0</v>
      </c>
      <c r="R40" s="38">
        <v>0</v>
      </c>
      <c r="S40" s="38">
        <v>0</v>
      </c>
      <c r="T40" s="38">
        <v>0</v>
      </c>
      <c r="U40" s="38">
        <v>0</v>
      </c>
      <c r="V40" s="38">
        <v>0</v>
      </c>
      <c r="W40" s="38">
        <v>0</v>
      </c>
      <c r="X40" s="38">
        <v>0</v>
      </c>
      <c r="Y40" s="38">
        <v>0</v>
      </c>
      <c r="Z40" s="2">
        <f t="shared" si="2"/>
        <v>0</v>
      </c>
    </row>
    <row r="41" spans="1:26" x14ac:dyDescent="0.2">
      <c r="A41" t="s">
        <v>14</v>
      </c>
      <c r="B41" s="38">
        <v>94355.695999999996</v>
      </c>
      <c r="C41" s="38">
        <v>0</v>
      </c>
      <c r="D41" s="38">
        <v>410355.70237499999</v>
      </c>
      <c r="E41" s="38">
        <v>1056905.554921875</v>
      </c>
      <c r="F41" s="38">
        <v>156527.84457031253</v>
      </c>
      <c r="G41" s="38">
        <v>3984055.2247500001</v>
      </c>
      <c r="H41" s="38">
        <v>1988640.1810312506</v>
      </c>
      <c r="I41" s="38">
        <v>352669.80321874999</v>
      </c>
      <c r="J41" s="38">
        <v>48672.919374999998</v>
      </c>
      <c r="K41" s="38">
        <v>77004.689021484388</v>
      </c>
      <c r="L41" s="38">
        <v>911877.90787500003</v>
      </c>
      <c r="M41" s="38">
        <v>0</v>
      </c>
      <c r="N41" s="38">
        <v>0</v>
      </c>
      <c r="O41" s="38">
        <v>0</v>
      </c>
      <c r="P41" s="38">
        <v>389059.8359843748</v>
      </c>
      <c r="Q41" s="38">
        <v>561748.51504687476</v>
      </c>
      <c r="R41" s="38">
        <v>6825581.0863437448</v>
      </c>
      <c r="S41" s="38">
        <v>523955.33799999999</v>
      </c>
      <c r="T41" s="38">
        <v>190867.99843750006</v>
      </c>
      <c r="U41" s="38">
        <v>663084.51834375015</v>
      </c>
      <c r="V41" s="38">
        <v>993.24043749999998</v>
      </c>
      <c r="W41" s="38">
        <v>585825.73450000002</v>
      </c>
      <c r="X41" s="38">
        <v>0</v>
      </c>
      <c r="Y41" s="38">
        <v>147538.90125</v>
      </c>
      <c r="Z41" s="2">
        <f t="shared" si="2"/>
        <v>18969720.691482417</v>
      </c>
    </row>
    <row r="42" spans="1:26" x14ac:dyDescent="0.2">
      <c r="A42" t="s">
        <v>15</v>
      </c>
      <c r="B42" s="38">
        <v>0</v>
      </c>
      <c r="C42" s="38">
        <v>0</v>
      </c>
      <c r="D42" s="38">
        <v>0</v>
      </c>
      <c r="E42" s="38">
        <v>0</v>
      </c>
      <c r="F42" s="38">
        <v>0</v>
      </c>
      <c r="G42" s="38">
        <v>0</v>
      </c>
      <c r="H42" s="38">
        <v>0</v>
      </c>
      <c r="I42" s="38">
        <v>0</v>
      </c>
      <c r="J42" s="38">
        <v>0</v>
      </c>
      <c r="K42" s="38">
        <v>419.51896875</v>
      </c>
      <c r="L42" s="38">
        <v>0</v>
      </c>
      <c r="M42" s="38">
        <v>0</v>
      </c>
      <c r="N42" s="38">
        <v>0</v>
      </c>
      <c r="O42" s="38">
        <v>807.26419213867189</v>
      </c>
      <c r="P42" s="38">
        <v>6.0641098632812502</v>
      </c>
      <c r="Q42" s="38">
        <v>0</v>
      </c>
      <c r="R42" s="38">
        <v>5624.1030000000001</v>
      </c>
      <c r="S42" s="38">
        <v>0</v>
      </c>
      <c r="T42" s="38">
        <v>19.746793884277341</v>
      </c>
      <c r="U42" s="38">
        <v>0</v>
      </c>
      <c r="V42" s="38">
        <v>0</v>
      </c>
      <c r="W42" s="38">
        <v>0</v>
      </c>
      <c r="X42" s="38">
        <v>0</v>
      </c>
      <c r="Y42" s="38">
        <v>1329.0103750000001</v>
      </c>
      <c r="Z42" s="2">
        <f t="shared" si="2"/>
        <v>8205.7074396362314</v>
      </c>
    </row>
    <row r="43" spans="1:26" x14ac:dyDescent="0.2">
      <c r="A43" t="s">
        <v>16</v>
      </c>
      <c r="B43" s="38">
        <v>0</v>
      </c>
      <c r="C43" s="38">
        <v>0</v>
      </c>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c r="V43" s="38">
        <v>0</v>
      </c>
      <c r="W43" s="38">
        <v>0</v>
      </c>
      <c r="X43" s="38">
        <v>0</v>
      </c>
      <c r="Y43" s="38">
        <v>0</v>
      </c>
      <c r="Z43" s="2">
        <f t="shared" si="2"/>
        <v>0</v>
      </c>
    </row>
    <row r="44" spans="1:26" x14ac:dyDescent="0.2">
      <c r="A44" t="s">
        <v>17</v>
      </c>
      <c r="B44" s="38">
        <v>321252.78000000003</v>
      </c>
      <c r="C44" s="38">
        <v>0</v>
      </c>
      <c r="D44" s="38">
        <v>324.52671874999999</v>
      </c>
      <c r="E44" s="38">
        <v>0</v>
      </c>
      <c r="F44" s="38">
        <v>0</v>
      </c>
      <c r="G44" s="38">
        <v>476.60459374999999</v>
      </c>
      <c r="H44" s="38">
        <v>25389.259937500003</v>
      </c>
      <c r="I44" s="38">
        <v>5124.3225000000002</v>
      </c>
      <c r="J44" s="38">
        <v>204553.47700000001</v>
      </c>
      <c r="K44" s="38">
        <v>45795.951859374996</v>
      </c>
      <c r="L44" s="38">
        <v>0</v>
      </c>
      <c r="M44" s="38">
        <v>0</v>
      </c>
      <c r="N44" s="38">
        <v>0</v>
      </c>
      <c r="O44" s="38">
        <v>547858.49200000009</v>
      </c>
      <c r="P44" s="38">
        <v>2329.5895</v>
      </c>
      <c r="Q44" s="38">
        <v>55506.702625000005</v>
      </c>
      <c r="R44" s="38">
        <v>275679.15824999998</v>
      </c>
      <c r="S44" s="38">
        <v>6568.0002500000001</v>
      </c>
      <c r="T44" s="38">
        <v>750827.81785937527</v>
      </c>
      <c r="U44" s="38">
        <v>2415432.4193906249</v>
      </c>
      <c r="V44" s="38">
        <v>0</v>
      </c>
      <c r="W44" s="38">
        <v>0</v>
      </c>
      <c r="X44" s="38">
        <v>3660.9506249999999</v>
      </c>
      <c r="Y44" s="38">
        <v>5838.96425</v>
      </c>
      <c r="Z44" s="2">
        <f t="shared" si="2"/>
        <v>4666619.017359375</v>
      </c>
    </row>
    <row r="45" spans="1:26" x14ac:dyDescent="0.2">
      <c r="A45" t="s">
        <v>18</v>
      </c>
      <c r="B45" s="38">
        <v>0</v>
      </c>
      <c r="C45" s="38">
        <v>0</v>
      </c>
      <c r="D45" s="38">
        <v>0</v>
      </c>
      <c r="E45" s="38">
        <v>0</v>
      </c>
      <c r="F45" s="38">
        <v>0</v>
      </c>
      <c r="G45" s="38">
        <v>0</v>
      </c>
      <c r="H45" s="38">
        <v>0</v>
      </c>
      <c r="I45" s="38">
        <v>0</v>
      </c>
      <c r="J45" s="38">
        <v>0</v>
      </c>
      <c r="K45" s="38">
        <v>0</v>
      </c>
      <c r="L45" s="38">
        <v>0</v>
      </c>
      <c r="M45" s="38">
        <v>0</v>
      </c>
      <c r="N45" s="38">
        <v>0</v>
      </c>
      <c r="O45" s="38">
        <v>0</v>
      </c>
      <c r="P45" s="38">
        <v>0</v>
      </c>
      <c r="Q45" s="38">
        <v>0</v>
      </c>
      <c r="R45" s="38">
        <v>0</v>
      </c>
      <c r="S45" s="38">
        <v>0</v>
      </c>
      <c r="T45" s="38">
        <v>0</v>
      </c>
      <c r="U45" s="38">
        <v>0</v>
      </c>
      <c r="V45" s="38">
        <v>0</v>
      </c>
      <c r="W45" s="38">
        <v>0</v>
      </c>
      <c r="X45" s="38">
        <v>0</v>
      </c>
      <c r="Y45" s="38">
        <v>0</v>
      </c>
      <c r="Z45" s="2">
        <f t="shared" si="2"/>
        <v>0</v>
      </c>
    </row>
    <row r="46" spans="1:26" x14ac:dyDescent="0.2">
      <c r="A46" t="s">
        <v>19</v>
      </c>
      <c r="B46" s="38">
        <v>0</v>
      </c>
      <c r="C46" s="38">
        <v>0</v>
      </c>
      <c r="D46" s="38">
        <v>0</v>
      </c>
      <c r="E46" s="38">
        <v>0</v>
      </c>
      <c r="F46" s="38">
        <v>0</v>
      </c>
      <c r="G46" s="38">
        <v>0</v>
      </c>
      <c r="H46" s="38">
        <v>0</v>
      </c>
      <c r="I46" s="38">
        <v>0</v>
      </c>
      <c r="J46" s="38">
        <v>0</v>
      </c>
      <c r="K46" s="38">
        <v>0</v>
      </c>
      <c r="L46" s="38">
        <v>0</v>
      </c>
      <c r="M46" s="38">
        <v>0</v>
      </c>
      <c r="N46" s="38">
        <v>0</v>
      </c>
      <c r="O46" s="38">
        <v>0</v>
      </c>
      <c r="P46" s="38">
        <v>0</v>
      </c>
      <c r="Q46" s="38">
        <v>0</v>
      </c>
      <c r="R46" s="38">
        <v>0</v>
      </c>
      <c r="S46" s="38">
        <v>0</v>
      </c>
      <c r="T46" s="38">
        <v>0</v>
      </c>
      <c r="U46" s="38">
        <v>0</v>
      </c>
      <c r="V46" s="38">
        <v>0</v>
      </c>
      <c r="W46" s="38">
        <v>0</v>
      </c>
      <c r="X46" s="38">
        <v>0</v>
      </c>
      <c r="Y46" s="38">
        <v>0</v>
      </c>
      <c r="Z46" s="2">
        <f t="shared" si="2"/>
        <v>0</v>
      </c>
    </row>
    <row r="47" spans="1:26" x14ac:dyDescent="0.2">
      <c r="A47" t="s">
        <v>20</v>
      </c>
      <c r="B47" s="38">
        <v>0</v>
      </c>
      <c r="C47" s="38">
        <v>24075.116000000002</v>
      </c>
      <c r="D47" s="38">
        <v>0</v>
      </c>
      <c r="E47" s="38">
        <v>878451.97199999995</v>
      </c>
      <c r="F47" s="38">
        <v>0</v>
      </c>
      <c r="G47" s="38">
        <v>0</v>
      </c>
      <c r="H47" s="38">
        <v>0</v>
      </c>
      <c r="I47" s="38">
        <v>0</v>
      </c>
      <c r="J47" s="38">
        <v>0</v>
      </c>
      <c r="K47" s="38">
        <v>0</v>
      </c>
      <c r="L47" s="38">
        <v>0</v>
      </c>
      <c r="M47" s="38">
        <v>0</v>
      </c>
      <c r="N47" s="38">
        <v>0</v>
      </c>
      <c r="O47" s="38">
        <v>0</v>
      </c>
      <c r="P47" s="38">
        <v>0</v>
      </c>
      <c r="Q47" s="38">
        <v>0</v>
      </c>
      <c r="R47" s="38">
        <v>0</v>
      </c>
      <c r="S47" s="38">
        <v>0</v>
      </c>
      <c r="T47" s="38">
        <v>0</v>
      </c>
      <c r="U47" s="38">
        <v>0</v>
      </c>
      <c r="V47" s="38">
        <v>0</v>
      </c>
      <c r="W47" s="38">
        <v>0</v>
      </c>
      <c r="X47" s="38">
        <v>0</v>
      </c>
      <c r="Y47" s="38">
        <v>0</v>
      </c>
      <c r="Z47" s="2">
        <f t="shared" si="2"/>
        <v>902527.08799999999</v>
      </c>
    </row>
    <row r="48" spans="1:26" x14ac:dyDescent="0.2">
      <c r="A48" t="s">
        <v>21</v>
      </c>
      <c r="B48" s="38">
        <v>0</v>
      </c>
      <c r="C48" s="38">
        <v>0</v>
      </c>
      <c r="D48" s="38">
        <v>0</v>
      </c>
      <c r="E48" s="38">
        <v>0</v>
      </c>
      <c r="F48" s="38">
        <v>0</v>
      </c>
      <c r="G48" s="38">
        <v>0</v>
      </c>
      <c r="H48" s="38">
        <v>0</v>
      </c>
      <c r="I48" s="38">
        <v>0</v>
      </c>
      <c r="J48" s="38">
        <v>0</v>
      </c>
      <c r="K48" s="38">
        <v>0</v>
      </c>
      <c r="L48" s="38">
        <v>0</v>
      </c>
      <c r="M48" s="38">
        <v>0</v>
      </c>
      <c r="N48" s="38">
        <v>0</v>
      </c>
      <c r="O48" s="38">
        <v>0</v>
      </c>
      <c r="P48" s="38">
        <v>0</v>
      </c>
      <c r="Q48" s="38">
        <v>0</v>
      </c>
      <c r="R48" s="38">
        <v>0</v>
      </c>
      <c r="S48" s="38">
        <v>0</v>
      </c>
      <c r="T48" s="38">
        <v>0</v>
      </c>
      <c r="U48" s="38">
        <v>0</v>
      </c>
      <c r="V48" s="38">
        <v>0</v>
      </c>
      <c r="W48" s="38">
        <v>0</v>
      </c>
      <c r="X48" s="38">
        <v>0</v>
      </c>
      <c r="Y48" s="38">
        <v>0</v>
      </c>
      <c r="Z48" s="2">
        <f t="shared" si="2"/>
        <v>0</v>
      </c>
    </row>
    <row r="49" spans="1:26" x14ac:dyDescent="0.2">
      <c r="A49" t="s">
        <v>22</v>
      </c>
      <c r="B49" s="38">
        <v>0</v>
      </c>
      <c r="C49" s="38">
        <v>0</v>
      </c>
      <c r="D49" s="38">
        <v>0</v>
      </c>
      <c r="E49" s="38">
        <v>0</v>
      </c>
      <c r="F49" s="38">
        <v>0</v>
      </c>
      <c r="G49" s="38">
        <v>0</v>
      </c>
      <c r="H49" s="38">
        <v>0</v>
      </c>
      <c r="I49" s="38">
        <v>0</v>
      </c>
      <c r="J49" s="38">
        <v>0</v>
      </c>
      <c r="K49" s="38">
        <v>0</v>
      </c>
      <c r="L49" s="38">
        <v>0</v>
      </c>
      <c r="M49" s="38">
        <v>0</v>
      </c>
      <c r="N49" s="38">
        <v>0</v>
      </c>
      <c r="O49" s="38">
        <v>0</v>
      </c>
      <c r="P49" s="38">
        <v>0</v>
      </c>
      <c r="Q49" s="38">
        <v>0</v>
      </c>
      <c r="R49" s="38">
        <v>0</v>
      </c>
      <c r="S49" s="38">
        <v>0</v>
      </c>
      <c r="T49" s="38">
        <v>0</v>
      </c>
      <c r="U49" s="38">
        <v>0</v>
      </c>
      <c r="V49" s="38">
        <v>0</v>
      </c>
      <c r="W49" s="38">
        <v>0</v>
      </c>
      <c r="X49" s="38">
        <v>0</v>
      </c>
      <c r="Y49" s="38">
        <v>0</v>
      </c>
      <c r="Z49" s="2">
        <f t="shared" si="2"/>
        <v>0</v>
      </c>
    </row>
    <row r="50" spans="1:26" x14ac:dyDescent="0.2">
      <c r="A50" t="s">
        <v>23</v>
      </c>
      <c r="B50" s="38">
        <v>0</v>
      </c>
      <c r="C50" s="38">
        <v>0</v>
      </c>
      <c r="D50" s="38">
        <v>0</v>
      </c>
      <c r="E50" s="38">
        <v>0</v>
      </c>
      <c r="F50" s="38">
        <v>0</v>
      </c>
      <c r="G50" s="38">
        <v>0</v>
      </c>
      <c r="H50" s="38">
        <v>0</v>
      </c>
      <c r="I50" s="38">
        <v>0</v>
      </c>
      <c r="J50" s="38">
        <v>0</v>
      </c>
      <c r="K50" s="38">
        <v>0</v>
      </c>
      <c r="L50" s="38">
        <v>0</v>
      </c>
      <c r="M50" s="38">
        <v>0</v>
      </c>
      <c r="N50" s="38">
        <v>0</v>
      </c>
      <c r="O50" s="38">
        <v>0</v>
      </c>
      <c r="P50" s="38">
        <v>0</v>
      </c>
      <c r="Q50" s="38">
        <v>0</v>
      </c>
      <c r="R50" s="38">
        <v>0</v>
      </c>
      <c r="S50" s="38">
        <v>0</v>
      </c>
      <c r="T50" s="38">
        <v>0</v>
      </c>
      <c r="U50" s="38">
        <v>0</v>
      </c>
      <c r="V50" s="38">
        <v>0</v>
      </c>
      <c r="W50" s="38">
        <v>0</v>
      </c>
      <c r="X50" s="38">
        <v>0</v>
      </c>
      <c r="Y50" s="38">
        <v>0</v>
      </c>
      <c r="Z50" s="2">
        <f t="shared" si="2"/>
        <v>0</v>
      </c>
    </row>
    <row r="51" spans="1:26" x14ac:dyDescent="0.2">
      <c r="A51" t="s">
        <v>24</v>
      </c>
      <c r="B51" s="38">
        <v>0</v>
      </c>
      <c r="C51" s="38">
        <v>0</v>
      </c>
      <c r="D51" s="38">
        <v>0</v>
      </c>
      <c r="E51" s="38">
        <v>0</v>
      </c>
      <c r="F51" s="38">
        <v>0</v>
      </c>
      <c r="G51" s="38">
        <v>0</v>
      </c>
      <c r="H51" s="38">
        <v>0</v>
      </c>
      <c r="I51" s="38">
        <v>0</v>
      </c>
      <c r="J51" s="38">
        <v>0</v>
      </c>
      <c r="K51" s="38">
        <v>0</v>
      </c>
      <c r="L51" s="38">
        <v>0</v>
      </c>
      <c r="M51" s="38">
        <v>0</v>
      </c>
      <c r="N51" s="38">
        <v>0</v>
      </c>
      <c r="O51" s="38">
        <v>0</v>
      </c>
      <c r="P51" s="38">
        <v>0</v>
      </c>
      <c r="Q51" s="38">
        <v>0</v>
      </c>
      <c r="R51" s="38">
        <v>0</v>
      </c>
      <c r="S51" s="38">
        <v>0</v>
      </c>
      <c r="T51" s="38">
        <v>0</v>
      </c>
      <c r="U51" s="38">
        <v>0</v>
      </c>
      <c r="V51" s="38">
        <v>0</v>
      </c>
      <c r="W51" s="38">
        <v>0</v>
      </c>
      <c r="X51" s="38">
        <v>0</v>
      </c>
      <c r="Y51" s="38">
        <v>0</v>
      </c>
      <c r="Z51" s="2">
        <f t="shared" si="2"/>
        <v>0</v>
      </c>
    </row>
    <row r="52" spans="1:26" x14ac:dyDescent="0.2">
      <c r="A52" t="s">
        <v>25</v>
      </c>
      <c r="B52" s="38">
        <v>0</v>
      </c>
      <c r="C52" s="38">
        <v>0</v>
      </c>
      <c r="D52" s="38">
        <v>0</v>
      </c>
      <c r="E52" s="38">
        <v>0</v>
      </c>
      <c r="F52" s="38">
        <v>0</v>
      </c>
      <c r="G52" s="38">
        <v>0</v>
      </c>
      <c r="H52" s="38">
        <v>0</v>
      </c>
      <c r="I52" s="38">
        <v>0</v>
      </c>
      <c r="J52" s="38">
        <v>0</v>
      </c>
      <c r="K52" s="38">
        <v>0</v>
      </c>
      <c r="L52" s="38">
        <v>0</v>
      </c>
      <c r="M52" s="38">
        <v>0</v>
      </c>
      <c r="N52" s="38">
        <v>0</v>
      </c>
      <c r="O52" s="38">
        <v>0</v>
      </c>
      <c r="P52" s="38">
        <v>0</v>
      </c>
      <c r="Q52" s="38">
        <v>0</v>
      </c>
      <c r="R52" s="38">
        <v>0</v>
      </c>
      <c r="S52" s="38">
        <v>0</v>
      </c>
      <c r="T52" s="38">
        <v>0</v>
      </c>
      <c r="U52" s="38">
        <v>0</v>
      </c>
      <c r="V52" s="38">
        <v>0</v>
      </c>
      <c r="W52" s="38">
        <v>0</v>
      </c>
      <c r="X52" s="38">
        <v>0</v>
      </c>
      <c r="Y52" s="38">
        <v>0</v>
      </c>
      <c r="Z52" s="2">
        <f t="shared" si="2"/>
        <v>0</v>
      </c>
    </row>
    <row r="53" spans="1:26" x14ac:dyDescent="0.2">
      <c r="A53" t="s">
        <v>50</v>
      </c>
      <c r="B53" s="2">
        <f t="shared" ref="B53:Z53" si="3">SUM(B30:B52)</f>
        <v>14555528.040999997</v>
      </c>
      <c r="C53" s="2">
        <f t="shared" si="3"/>
        <v>27161284.492941409</v>
      </c>
      <c r="D53" s="2">
        <f t="shared" si="3"/>
        <v>702974.45309375005</v>
      </c>
      <c r="E53" s="2">
        <f t="shared" si="3"/>
        <v>8002266.0636093756</v>
      </c>
      <c r="F53" s="2">
        <f t="shared" si="3"/>
        <v>16937398.952351563</v>
      </c>
      <c r="G53" s="2">
        <f t="shared" si="3"/>
        <v>6588967.55034375</v>
      </c>
      <c r="H53" s="2">
        <f t="shared" si="3"/>
        <v>10626005.206500003</v>
      </c>
      <c r="I53" s="2">
        <f t="shared" si="3"/>
        <v>8702055.9817187507</v>
      </c>
      <c r="J53" s="2">
        <f t="shared" si="3"/>
        <v>2294347.1106250002</v>
      </c>
      <c r="K53" s="2">
        <f t="shared" si="3"/>
        <v>3845025.6744277347</v>
      </c>
      <c r="L53" s="2">
        <f t="shared" si="3"/>
        <v>15913148.051875001</v>
      </c>
      <c r="M53" s="2">
        <f t="shared" si="3"/>
        <v>1212628.0666406252</v>
      </c>
      <c r="N53" s="2">
        <f t="shared" si="3"/>
        <v>1303873.1658007812</v>
      </c>
      <c r="O53" s="2">
        <f t="shared" si="3"/>
        <v>6997828.6915671397</v>
      </c>
      <c r="P53" s="2">
        <f t="shared" si="3"/>
        <v>14333507.217937993</v>
      </c>
      <c r="Q53" s="2">
        <f t="shared" si="3"/>
        <v>10872384.322203126</v>
      </c>
      <c r="R53" s="2">
        <f t="shared" si="3"/>
        <v>72950728.513156265</v>
      </c>
      <c r="S53" s="2">
        <f t="shared" si="3"/>
        <v>45273568.034249991</v>
      </c>
      <c r="T53" s="2">
        <f t="shared" si="3"/>
        <v>10322133.795559511</v>
      </c>
      <c r="U53" s="2">
        <f t="shared" si="3"/>
        <v>12090717.54340625</v>
      </c>
      <c r="V53" s="2">
        <f t="shared" si="3"/>
        <v>20425356.288437501</v>
      </c>
      <c r="W53" s="2">
        <f t="shared" si="3"/>
        <v>24684313.247203134</v>
      </c>
      <c r="X53" s="2">
        <f t="shared" si="3"/>
        <v>35527.299562500004</v>
      </c>
      <c r="Y53" s="2">
        <f t="shared" si="3"/>
        <v>1993281.8128750001</v>
      </c>
      <c r="Z53" s="2">
        <f t="shared" si="3"/>
        <v>337824849.57708615</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39">
        <v>0</v>
      </c>
      <c r="C57" s="39">
        <v>0</v>
      </c>
      <c r="D57" s="39">
        <v>0</v>
      </c>
      <c r="E57" s="39">
        <v>0</v>
      </c>
      <c r="F57" s="39">
        <v>0</v>
      </c>
      <c r="G57" s="39">
        <v>0</v>
      </c>
      <c r="H57" s="39">
        <v>0</v>
      </c>
      <c r="I57" s="39">
        <v>0</v>
      </c>
      <c r="J57" s="39">
        <v>0</v>
      </c>
      <c r="K57" s="39">
        <v>0</v>
      </c>
      <c r="L57" s="39">
        <v>0</v>
      </c>
      <c r="M57" s="39">
        <v>0</v>
      </c>
      <c r="N57" s="39">
        <v>0</v>
      </c>
      <c r="O57" s="39">
        <v>0</v>
      </c>
      <c r="P57" s="39">
        <v>0</v>
      </c>
      <c r="Q57" s="39">
        <v>0</v>
      </c>
      <c r="R57" s="39">
        <v>0</v>
      </c>
      <c r="S57" s="39">
        <v>0</v>
      </c>
      <c r="T57" s="39">
        <v>0</v>
      </c>
      <c r="U57" s="39">
        <v>0</v>
      </c>
      <c r="V57" s="39">
        <v>0</v>
      </c>
      <c r="W57" s="39">
        <v>0</v>
      </c>
      <c r="X57" s="39">
        <v>0</v>
      </c>
      <c r="Y57" s="39">
        <v>0</v>
      </c>
      <c r="Z57" s="2">
        <f t="shared" ref="Z57:Z79" si="4">SUM(B57:Y57)</f>
        <v>0</v>
      </c>
    </row>
    <row r="58" spans="1:26" x14ac:dyDescent="0.2">
      <c r="A58" t="s">
        <v>4</v>
      </c>
      <c r="B58" s="39">
        <v>0</v>
      </c>
      <c r="C58" s="39">
        <v>0</v>
      </c>
      <c r="D58" s="39">
        <v>0</v>
      </c>
      <c r="E58" s="39">
        <v>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2">
        <f t="shared" si="4"/>
        <v>0</v>
      </c>
    </row>
    <row r="59" spans="1:26" x14ac:dyDescent="0.2">
      <c r="A59" t="s">
        <v>5</v>
      </c>
      <c r="B59" s="39">
        <v>0</v>
      </c>
      <c r="C59" s="39">
        <v>0</v>
      </c>
      <c r="D59" s="39">
        <v>0</v>
      </c>
      <c r="E59" s="39">
        <v>0</v>
      </c>
      <c r="F59" s="39">
        <v>0</v>
      </c>
      <c r="G59" s="39">
        <v>0</v>
      </c>
      <c r="H59" s="39">
        <v>0</v>
      </c>
      <c r="I59" s="39">
        <v>0</v>
      </c>
      <c r="J59" s="39">
        <v>0</v>
      </c>
      <c r="K59" s="39">
        <v>0</v>
      </c>
      <c r="L59" s="39">
        <v>0</v>
      </c>
      <c r="M59" s="39">
        <v>0</v>
      </c>
      <c r="N59" s="39">
        <v>0</v>
      </c>
      <c r="O59" s="39">
        <v>0</v>
      </c>
      <c r="P59" s="39">
        <v>0</v>
      </c>
      <c r="Q59" s="39">
        <v>0</v>
      </c>
      <c r="R59" s="39">
        <v>0</v>
      </c>
      <c r="S59" s="39">
        <v>0</v>
      </c>
      <c r="T59" s="39">
        <v>0</v>
      </c>
      <c r="U59" s="39">
        <v>0</v>
      </c>
      <c r="V59" s="39">
        <v>0</v>
      </c>
      <c r="W59" s="39">
        <v>0</v>
      </c>
      <c r="X59" s="39">
        <v>0</v>
      </c>
      <c r="Y59" s="39">
        <v>0</v>
      </c>
      <c r="Z59" s="2">
        <f t="shared" si="4"/>
        <v>0</v>
      </c>
    </row>
    <row r="60" spans="1:26" x14ac:dyDescent="0.2">
      <c r="A60" t="s">
        <v>6</v>
      </c>
      <c r="B60" s="39">
        <v>0</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2">
        <f t="shared" si="4"/>
        <v>0</v>
      </c>
    </row>
    <row r="61" spans="1:26" x14ac:dyDescent="0.2">
      <c r="A61" t="s">
        <v>7</v>
      </c>
      <c r="B61" s="39">
        <v>22.950322265625001</v>
      </c>
      <c r="C61" s="39">
        <v>0</v>
      </c>
      <c r="D61" s="39">
        <v>0</v>
      </c>
      <c r="E61" s="39">
        <v>407.04008685302733</v>
      </c>
      <c r="F61" s="39">
        <v>333.16848632812497</v>
      </c>
      <c r="G61" s="39">
        <v>564.1588828125</v>
      </c>
      <c r="H61" s="39">
        <v>3122.9629414062501</v>
      </c>
      <c r="I61" s="39">
        <v>91.118859375</v>
      </c>
      <c r="J61" s="39">
        <v>1916.9908105468751</v>
      </c>
      <c r="K61" s="39">
        <v>0</v>
      </c>
      <c r="L61" s="39">
        <v>1736.5107499999999</v>
      </c>
      <c r="M61" s="39">
        <v>0</v>
      </c>
      <c r="N61" s="39">
        <v>0</v>
      </c>
      <c r="O61" s="39">
        <v>0</v>
      </c>
      <c r="P61" s="39">
        <v>24.780364746093749</v>
      </c>
      <c r="Q61" s="39">
        <v>367.95513671875</v>
      </c>
      <c r="R61" s="39">
        <v>3925.3615739746092</v>
      </c>
      <c r="S61" s="39">
        <v>0</v>
      </c>
      <c r="T61" s="39">
        <v>6386.6352617187513</v>
      </c>
      <c r="U61" s="39">
        <v>1217.8076264648437</v>
      </c>
      <c r="V61" s="39">
        <v>104.33046093750001</v>
      </c>
      <c r="W61" s="39">
        <v>154.12875</v>
      </c>
      <c r="X61" s="39">
        <v>0</v>
      </c>
      <c r="Y61" s="39">
        <v>399.27959375</v>
      </c>
      <c r="Z61" s="2">
        <f t="shared" si="4"/>
        <v>20775.179907897953</v>
      </c>
    </row>
    <row r="62" spans="1:26" x14ac:dyDescent="0.2">
      <c r="A62" t="s">
        <v>8</v>
      </c>
      <c r="B62" s="39">
        <v>0</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2">
        <f t="shared" si="4"/>
        <v>0</v>
      </c>
    </row>
    <row r="63" spans="1:26" x14ac:dyDescent="0.2">
      <c r="A63" t="s">
        <v>9</v>
      </c>
      <c r="B63" s="39">
        <v>0</v>
      </c>
      <c r="C63" s="39">
        <v>0</v>
      </c>
      <c r="D63" s="39">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2">
        <f t="shared" si="4"/>
        <v>0</v>
      </c>
    </row>
    <row r="64" spans="1:26" x14ac:dyDescent="0.2">
      <c r="A64" t="s">
        <v>10</v>
      </c>
      <c r="B64" s="39">
        <v>0</v>
      </c>
      <c r="C64" s="39">
        <v>0</v>
      </c>
      <c r="D64" s="39">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2">
        <f t="shared" si="4"/>
        <v>0</v>
      </c>
    </row>
    <row r="65" spans="1:26" x14ac:dyDescent="0.2">
      <c r="A65" t="s">
        <v>11</v>
      </c>
      <c r="B65" s="39">
        <v>0</v>
      </c>
      <c r="C65" s="39">
        <v>0</v>
      </c>
      <c r="D65" s="39">
        <v>0</v>
      </c>
      <c r="E65" s="39">
        <v>0</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2">
        <f t="shared" si="4"/>
        <v>0</v>
      </c>
    </row>
    <row r="66" spans="1:26" x14ac:dyDescent="0.2">
      <c r="A66" t="s">
        <v>12</v>
      </c>
      <c r="B66" s="39">
        <v>0</v>
      </c>
      <c r="C66" s="39">
        <v>0</v>
      </c>
      <c r="D66" s="39">
        <v>0</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2">
        <f t="shared" si="4"/>
        <v>0</v>
      </c>
    </row>
    <row r="67" spans="1:26" x14ac:dyDescent="0.2">
      <c r="A67" t="s">
        <v>13</v>
      </c>
      <c r="B67" s="39">
        <v>0</v>
      </c>
      <c r="C67" s="39">
        <v>0</v>
      </c>
      <c r="D67" s="39">
        <v>0</v>
      </c>
      <c r="E67" s="39">
        <v>0</v>
      </c>
      <c r="F67" s="39">
        <v>0</v>
      </c>
      <c r="G67" s="39">
        <v>0</v>
      </c>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2">
        <f t="shared" si="4"/>
        <v>0</v>
      </c>
    </row>
    <row r="68" spans="1:26" x14ac:dyDescent="0.2">
      <c r="A68" t="s">
        <v>14</v>
      </c>
      <c r="B68" s="39">
        <v>0</v>
      </c>
      <c r="C68" s="39">
        <v>0</v>
      </c>
      <c r="D68" s="39">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2">
        <f t="shared" si="4"/>
        <v>0</v>
      </c>
    </row>
    <row r="69" spans="1:26" x14ac:dyDescent="0.2">
      <c r="A69" t="s">
        <v>15</v>
      </c>
      <c r="B69" s="39">
        <v>0</v>
      </c>
      <c r="C69" s="39">
        <v>0</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2">
        <f t="shared" si="4"/>
        <v>0</v>
      </c>
    </row>
    <row r="70" spans="1:26" x14ac:dyDescent="0.2">
      <c r="A70" t="s">
        <v>16</v>
      </c>
      <c r="B70" s="39">
        <v>0</v>
      </c>
      <c r="C70" s="39">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2">
        <f t="shared" si="4"/>
        <v>0</v>
      </c>
    </row>
    <row r="71" spans="1:26" x14ac:dyDescent="0.2">
      <c r="A71" t="s">
        <v>17</v>
      </c>
      <c r="B71" s="39">
        <v>0</v>
      </c>
      <c r="C71" s="39">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2">
        <f t="shared" si="4"/>
        <v>0</v>
      </c>
    </row>
    <row r="72" spans="1:26" x14ac:dyDescent="0.2">
      <c r="A72" t="s">
        <v>18</v>
      </c>
      <c r="B72" s="39">
        <v>0</v>
      </c>
      <c r="C72" s="39">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2">
        <f t="shared" si="4"/>
        <v>0</v>
      </c>
    </row>
    <row r="73" spans="1:26" x14ac:dyDescent="0.2">
      <c r="A73" t="s">
        <v>19</v>
      </c>
      <c r="B73" s="39">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2">
        <f t="shared" si="4"/>
        <v>0</v>
      </c>
    </row>
    <row r="74" spans="1:26" x14ac:dyDescent="0.2">
      <c r="A74" t="s">
        <v>20</v>
      </c>
      <c r="B74" s="39">
        <v>0</v>
      </c>
      <c r="C74" s="39">
        <v>0</v>
      </c>
      <c r="D74" s="39">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2">
        <f t="shared" si="4"/>
        <v>0</v>
      </c>
    </row>
    <row r="75" spans="1:26" x14ac:dyDescent="0.2">
      <c r="A75" t="s">
        <v>21</v>
      </c>
      <c r="B75" s="39">
        <v>0</v>
      </c>
      <c r="C75" s="39">
        <v>0</v>
      </c>
      <c r="D75" s="39">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2">
        <f t="shared" si="4"/>
        <v>0</v>
      </c>
    </row>
    <row r="76" spans="1:26" x14ac:dyDescent="0.2">
      <c r="A76" t="s">
        <v>22</v>
      </c>
      <c r="B76" s="39">
        <v>0</v>
      </c>
      <c r="C76" s="39">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2">
        <f t="shared" si="4"/>
        <v>0</v>
      </c>
    </row>
    <row r="77" spans="1:26" x14ac:dyDescent="0.2">
      <c r="A77" t="s">
        <v>23</v>
      </c>
      <c r="B77" s="39">
        <v>0</v>
      </c>
      <c r="C77" s="39">
        <v>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2">
        <f t="shared" si="4"/>
        <v>0</v>
      </c>
    </row>
    <row r="78" spans="1:26" x14ac:dyDescent="0.2">
      <c r="A78" t="s">
        <v>24</v>
      </c>
      <c r="B78" s="39">
        <v>0</v>
      </c>
      <c r="C78" s="39">
        <v>0</v>
      </c>
      <c r="D78" s="39">
        <v>0</v>
      </c>
      <c r="E78" s="39">
        <v>0</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2">
        <f t="shared" si="4"/>
        <v>0</v>
      </c>
    </row>
    <row r="79" spans="1:26" x14ac:dyDescent="0.2">
      <c r="A79" t="s">
        <v>25</v>
      </c>
      <c r="B79" s="39">
        <v>0</v>
      </c>
      <c r="C79" s="39">
        <v>0</v>
      </c>
      <c r="D79" s="39">
        <v>0</v>
      </c>
      <c r="E79" s="39">
        <v>0</v>
      </c>
      <c r="F79" s="39">
        <v>0</v>
      </c>
      <c r="G79" s="39">
        <v>0</v>
      </c>
      <c r="H79" s="39">
        <v>0</v>
      </c>
      <c r="I79" s="39">
        <v>0</v>
      </c>
      <c r="J79" s="39">
        <v>0</v>
      </c>
      <c r="K79" s="39">
        <v>0</v>
      </c>
      <c r="L79" s="39">
        <v>0</v>
      </c>
      <c r="M79" s="39">
        <v>0</v>
      </c>
      <c r="N79" s="39">
        <v>0</v>
      </c>
      <c r="O79" s="39">
        <v>0</v>
      </c>
      <c r="P79" s="39">
        <v>0</v>
      </c>
      <c r="Q79" s="39">
        <v>0</v>
      </c>
      <c r="R79" s="39">
        <v>0</v>
      </c>
      <c r="S79" s="39">
        <v>0</v>
      </c>
      <c r="T79" s="39">
        <v>0</v>
      </c>
      <c r="U79" s="39">
        <v>0</v>
      </c>
      <c r="V79" s="39">
        <v>0</v>
      </c>
      <c r="W79" s="39">
        <v>0</v>
      </c>
      <c r="X79" s="39">
        <v>0</v>
      </c>
      <c r="Y79" s="39">
        <v>0</v>
      </c>
      <c r="Z79" s="2">
        <f t="shared" si="4"/>
        <v>0</v>
      </c>
    </row>
    <row r="80" spans="1:26" x14ac:dyDescent="0.2">
      <c r="A80" t="s">
        <v>50</v>
      </c>
      <c r="B80" s="2">
        <f t="shared" ref="B80:Z80" si="5">SUM(B57:B79)</f>
        <v>22.950322265625001</v>
      </c>
      <c r="C80" s="2">
        <f t="shared" si="5"/>
        <v>0</v>
      </c>
      <c r="D80" s="2">
        <f t="shared" si="5"/>
        <v>0</v>
      </c>
      <c r="E80" s="2">
        <f t="shared" si="5"/>
        <v>407.04008685302733</v>
      </c>
      <c r="F80" s="2">
        <f t="shared" si="5"/>
        <v>333.16848632812497</v>
      </c>
      <c r="G80" s="2">
        <f t="shared" si="5"/>
        <v>564.1588828125</v>
      </c>
      <c r="H80" s="2">
        <f t="shared" si="5"/>
        <v>3122.9629414062501</v>
      </c>
      <c r="I80" s="2">
        <f t="shared" si="5"/>
        <v>91.118859375</v>
      </c>
      <c r="J80" s="2">
        <f t="shared" si="5"/>
        <v>1916.9908105468751</v>
      </c>
      <c r="K80" s="2">
        <f t="shared" si="5"/>
        <v>0</v>
      </c>
      <c r="L80" s="2">
        <f t="shared" si="5"/>
        <v>1736.5107499999999</v>
      </c>
      <c r="M80" s="2">
        <f t="shared" si="5"/>
        <v>0</v>
      </c>
      <c r="N80" s="2">
        <f t="shared" si="5"/>
        <v>0</v>
      </c>
      <c r="O80" s="2">
        <f t="shared" si="5"/>
        <v>0</v>
      </c>
      <c r="P80" s="2">
        <f t="shared" si="5"/>
        <v>24.780364746093749</v>
      </c>
      <c r="Q80" s="2">
        <f t="shared" si="5"/>
        <v>367.95513671875</v>
      </c>
      <c r="R80" s="2">
        <f t="shared" si="5"/>
        <v>3925.3615739746092</v>
      </c>
      <c r="S80" s="2">
        <f t="shared" si="5"/>
        <v>0</v>
      </c>
      <c r="T80" s="2">
        <f t="shared" si="5"/>
        <v>6386.6352617187513</v>
      </c>
      <c r="U80" s="2">
        <f t="shared" si="5"/>
        <v>1217.8076264648437</v>
      </c>
      <c r="V80" s="2">
        <f t="shared" si="5"/>
        <v>104.33046093750001</v>
      </c>
      <c r="W80" s="2">
        <f t="shared" si="5"/>
        <v>154.12875</v>
      </c>
      <c r="X80" s="2">
        <f t="shared" si="5"/>
        <v>0</v>
      </c>
      <c r="Y80" s="2">
        <f t="shared" si="5"/>
        <v>399.27959375</v>
      </c>
      <c r="Z80" s="2">
        <f t="shared" si="5"/>
        <v>20775.179907897953</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
        <f t="shared" ref="Z84:Z106" si="6">SUM(B84:Y84)</f>
        <v>0</v>
      </c>
    </row>
    <row r="85" spans="1:26" x14ac:dyDescent="0.2">
      <c r="A85" t="s">
        <v>4</v>
      </c>
      <c r="B85" s="24">
        <v>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
        <f t="shared" si="6"/>
        <v>0</v>
      </c>
    </row>
    <row r="86" spans="1:26" x14ac:dyDescent="0.2">
      <c r="A86" t="s">
        <v>5</v>
      </c>
      <c r="B86" s="24">
        <v>0</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
        <f t="shared" si="6"/>
        <v>0</v>
      </c>
    </row>
    <row r="87" spans="1:26" x14ac:dyDescent="0.2">
      <c r="A87" t="s">
        <v>6</v>
      </c>
      <c r="B87" s="24">
        <v>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
        <f t="shared" si="6"/>
        <v>0</v>
      </c>
    </row>
    <row r="88" spans="1:26" x14ac:dyDescent="0.2">
      <c r="A88" t="s">
        <v>7</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
        <f t="shared" si="6"/>
        <v>0</v>
      </c>
    </row>
    <row r="89" spans="1:26" x14ac:dyDescent="0.2">
      <c r="A89" t="s">
        <v>8</v>
      </c>
      <c r="B89" s="24">
        <v>0</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
        <f t="shared" si="6"/>
        <v>0</v>
      </c>
    </row>
    <row r="90" spans="1:26" x14ac:dyDescent="0.2">
      <c r="A90" t="s">
        <v>9</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
        <f t="shared" si="6"/>
        <v>0</v>
      </c>
    </row>
    <row r="91" spans="1:26" x14ac:dyDescent="0.2">
      <c r="A91" t="s">
        <v>10</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
        <f t="shared" si="6"/>
        <v>0</v>
      </c>
    </row>
    <row r="92" spans="1:26" x14ac:dyDescent="0.2">
      <c r="A92" t="s">
        <v>11</v>
      </c>
      <c r="B92" s="24">
        <v>0</v>
      </c>
      <c r="C92" s="24">
        <v>0</v>
      </c>
      <c r="D92" s="24">
        <v>0</v>
      </c>
      <c r="E92" s="24">
        <v>0</v>
      </c>
      <c r="F92" s="24">
        <v>0</v>
      </c>
      <c r="G92" s="24">
        <v>0</v>
      </c>
      <c r="H92" s="24">
        <v>0</v>
      </c>
      <c r="I92" s="24">
        <v>0</v>
      </c>
      <c r="J92" s="24">
        <v>0</v>
      </c>
      <c r="K92" s="24">
        <v>0</v>
      </c>
      <c r="L92" s="24">
        <v>0</v>
      </c>
      <c r="M92" s="24">
        <v>0</v>
      </c>
      <c r="N92" s="24">
        <v>0</v>
      </c>
      <c r="O92" s="24">
        <v>0</v>
      </c>
      <c r="P92" s="24">
        <v>0</v>
      </c>
      <c r="Q92" s="24">
        <v>0</v>
      </c>
      <c r="R92" s="24">
        <v>0</v>
      </c>
      <c r="S92" s="24">
        <v>0</v>
      </c>
      <c r="T92" s="24">
        <v>0</v>
      </c>
      <c r="U92" s="24">
        <v>0</v>
      </c>
      <c r="V92" s="24">
        <v>0</v>
      </c>
      <c r="W92" s="24">
        <v>0</v>
      </c>
      <c r="X92" s="24">
        <v>0</v>
      </c>
      <c r="Y92" s="24">
        <v>0</v>
      </c>
      <c r="Z92" s="2">
        <f t="shared" si="6"/>
        <v>0</v>
      </c>
    </row>
    <row r="93" spans="1:26" x14ac:dyDescent="0.2">
      <c r="A93" t="s">
        <v>12</v>
      </c>
      <c r="B93" s="24">
        <v>0</v>
      </c>
      <c r="C93" s="24">
        <v>0</v>
      </c>
      <c r="D93" s="24">
        <v>0</v>
      </c>
      <c r="E93" s="24">
        <v>0</v>
      </c>
      <c r="F93" s="24">
        <v>0</v>
      </c>
      <c r="G93" s="24">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
        <f t="shared" si="6"/>
        <v>0</v>
      </c>
    </row>
    <row r="94" spans="1:26" x14ac:dyDescent="0.2">
      <c r="A94" t="s">
        <v>13</v>
      </c>
      <c r="B94" s="24">
        <v>0</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
        <f t="shared" si="6"/>
        <v>0</v>
      </c>
    </row>
    <row r="95" spans="1:26" x14ac:dyDescent="0.2">
      <c r="A95" t="s">
        <v>14</v>
      </c>
      <c r="B95" s="24">
        <v>0</v>
      </c>
      <c r="C95" s="24">
        <v>0</v>
      </c>
      <c r="D95" s="24">
        <v>0</v>
      </c>
      <c r="E95" s="24">
        <v>0</v>
      </c>
      <c r="F95" s="24">
        <v>0</v>
      </c>
      <c r="G95" s="24">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
        <f t="shared" si="6"/>
        <v>0</v>
      </c>
    </row>
    <row r="96" spans="1:26" x14ac:dyDescent="0.2">
      <c r="A96" t="s">
        <v>15</v>
      </c>
      <c r="B96" s="24">
        <v>0</v>
      </c>
      <c r="C96" s="24">
        <v>0</v>
      </c>
      <c r="D96" s="24">
        <v>0</v>
      </c>
      <c r="E96" s="24">
        <v>0</v>
      </c>
      <c r="F96" s="24">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
        <f t="shared" si="6"/>
        <v>0</v>
      </c>
    </row>
    <row r="97" spans="1:26" x14ac:dyDescent="0.2">
      <c r="A97" t="s">
        <v>16</v>
      </c>
      <c r="B97" s="24">
        <v>0</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
        <f t="shared" si="6"/>
        <v>0</v>
      </c>
    </row>
    <row r="98" spans="1:26" x14ac:dyDescent="0.2">
      <c r="A98" t="s">
        <v>17</v>
      </c>
      <c r="B98" s="24">
        <v>0</v>
      </c>
      <c r="C98" s="24">
        <v>0</v>
      </c>
      <c r="D98" s="24">
        <v>0</v>
      </c>
      <c r="E98" s="24">
        <v>0</v>
      </c>
      <c r="F98" s="24">
        <v>0</v>
      </c>
      <c r="G98" s="24">
        <v>0</v>
      </c>
      <c r="H98" s="24">
        <v>0</v>
      </c>
      <c r="I98" s="24">
        <v>0</v>
      </c>
      <c r="J98" s="24">
        <v>0</v>
      </c>
      <c r="K98" s="24">
        <v>0</v>
      </c>
      <c r="L98" s="24">
        <v>0</v>
      </c>
      <c r="M98" s="24">
        <v>0</v>
      </c>
      <c r="N98" s="24">
        <v>0</v>
      </c>
      <c r="O98" s="24">
        <v>0</v>
      </c>
      <c r="P98" s="24">
        <v>0</v>
      </c>
      <c r="Q98" s="24">
        <v>0</v>
      </c>
      <c r="R98" s="24">
        <v>0</v>
      </c>
      <c r="S98" s="24">
        <v>0</v>
      </c>
      <c r="T98" s="24">
        <v>0</v>
      </c>
      <c r="U98" s="24">
        <v>0</v>
      </c>
      <c r="V98" s="24">
        <v>0</v>
      </c>
      <c r="W98" s="24">
        <v>0</v>
      </c>
      <c r="X98" s="24">
        <v>0</v>
      </c>
      <c r="Y98" s="24">
        <v>0</v>
      </c>
      <c r="Z98" s="2">
        <f t="shared" si="6"/>
        <v>0</v>
      </c>
    </row>
    <row r="99" spans="1:26" x14ac:dyDescent="0.2">
      <c r="A99" t="s">
        <v>18</v>
      </c>
      <c r="B99" s="24">
        <v>0</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
        <f t="shared" si="6"/>
        <v>0</v>
      </c>
    </row>
    <row r="100" spans="1:26" x14ac:dyDescent="0.2">
      <c r="A100" t="s">
        <v>19</v>
      </c>
      <c r="B100" s="24">
        <v>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
        <f t="shared" si="6"/>
        <v>0</v>
      </c>
    </row>
    <row r="101" spans="1:26" x14ac:dyDescent="0.2">
      <c r="A101" t="s">
        <v>20</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
        <f t="shared" si="6"/>
        <v>0</v>
      </c>
    </row>
    <row r="102" spans="1:26" x14ac:dyDescent="0.2">
      <c r="A102" t="s">
        <v>21</v>
      </c>
      <c r="B102" s="24">
        <v>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0</v>
      </c>
      <c r="Z102" s="2">
        <f t="shared" si="6"/>
        <v>0</v>
      </c>
    </row>
    <row r="103" spans="1:26" x14ac:dyDescent="0.2">
      <c r="A103" t="s">
        <v>22</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
        <f t="shared" si="6"/>
        <v>0</v>
      </c>
    </row>
    <row r="104" spans="1:26" x14ac:dyDescent="0.2">
      <c r="A104" t="s">
        <v>23</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
        <f t="shared" si="6"/>
        <v>0</v>
      </c>
    </row>
    <row r="105" spans="1:26" x14ac:dyDescent="0.2">
      <c r="A105" t="s">
        <v>24</v>
      </c>
      <c r="B105" s="24">
        <v>0</v>
      </c>
      <c r="C105" s="24">
        <v>0</v>
      </c>
      <c r="D105" s="24">
        <v>0</v>
      </c>
      <c r="E105" s="24">
        <v>0</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
        <f t="shared" si="6"/>
        <v>0</v>
      </c>
    </row>
    <row r="106" spans="1:26" x14ac:dyDescent="0.2">
      <c r="A106" t="s">
        <v>25</v>
      </c>
      <c r="B106" s="24">
        <v>0</v>
      </c>
      <c r="C106" s="24">
        <v>0</v>
      </c>
      <c r="D106" s="24">
        <v>0</v>
      </c>
      <c r="E106" s="24">
        <v>0</v>
      </c>
      <c r="F106" s="24">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40">
        <v>0</v>
      </c>
      <c r="C111" s="40">
        <v>0</v>
      </c>
      <c r="D111" s="40">
        <v>0</v>
      </c>
      <c r="E111" s="40">
        <v>0</v>
      </c>
      <c r="F111" s="40">
        <v>0</v>
      </c>
      <c r="G111" s="40">
        <v>0</v>
      </c>
      <c r="H111" s="40">
        <v>0</v>
      </c>
      <c r="I111" s="40">
        <v>0</v>
      </c>
      <c r="J111" s="40">
        <v>0</v>
      </c>
      <c r="K111" s="40">
        <v>0</v>
      </c>
      <c r="L111" s="40">
        <v>0</v>
      </c>
      <c r="M111" s="40">
        <v>0</v>
      </c>
      <c r="N111" s="40">
        <v>0</v>
      </c>
      <c r="O111" s="40">
        <v>0</v>
      </c>
      <c r="P111" s="40">
        <v>0</v>
      </c>
      <c r="Q111" s="40">
        <v>0</v>
      </c>
      <c r="R111" s="40">
        <v>0</v>
      </c>
      <c r="S111" s="40">
        <v>0</v>
      </c>
      <c r="T111" s="40">
        <v>0</v>
      </c>
      <c r="U111" s="40">
        <v>0</v>
      </c>
      <c r="V111" s="40">
        <v>0</v>
      </c>
      <c r="W111" s="40">
        <v>0</v>
      </c>
      <c r="X111" s="40">
        <v>0</v>
      </c>
      <c r="Y111" s="40">
        <v>0</v>
      </c>
      <c r="Z111" s="2">
        <f t="shared" ref="Z111:Z133" si="8">SUM(B111:Y111)</f>
        <v>0</v>
      </c>
    </row>
    <row r="112" spans="1:26" x14ac:dyDescent="0.2">
      <c r="A112" t="s">
        <v>4</v>
      </c>
      <c r="B112" s="40">
        <v>1748996.4748535156</v>
      </c>
      <c r="C112" s="40">
        <v>3342270.2297363281</v>
      </c>
      <c r="D112" s="40">
        <v>331.83322143554687</v>
      </c>
      <c r="E112" s="40">
        <v>742686.21780776978</v>
      </c>
      <c r="F112" s="40">
        <v>2104927.568359375</v>
      </c>
      <c r="G112" s="40">
        <v>178521.521484375</v>
      </c>
      <c r="H112" s="40">
        <v>546854.10140991211</v>
      </c>
      <c r="I112" s="40">
        <v>1010434.21484375</v>
      </c>
      <c r="J112" s="40">
        <v>42497.482421875</v>
      </c>
      <c r="K112" s="40">
        <v>403958.43936157227</v>
      </c>
      <c r="L112" s="40">
        <v>1788815.2421875</v>
      </c>
      <c r="M112" s="40">
        <v>153598.66002714634</v>
      </c>
      <c r="N112" s="40">
        <v>164516.33984375</v>
      </c>
      <c r="O112" s="40">
        <v>752242.86010742188</v>
      </c>
      <c r="P112" s="40">
        <v>1738814.3725585938</v>
      </c>
      <c r="Q112" s="40">
        <v>1230901.892578125</v>
      </c>
      <c r="R112" s="40">
        <v>7476268.7087402344</v>
      </c>
      <c r="S112" s="40">
        <v>5514942.6669921875</v>
      </c>
      <c r="T112" s="40">
        <v>168865.0810546875</v>
      </c>
      <c r="U112" s="40">
        <v>764582.10791015625</v>
      </c>
      <c r="V112" s="40">
        <v>2537995.9609375</v>
      </c>
      <c r="W112" s="40">
        <v>2916149.93359375</v>
      </c>
      <c r="X112" s="40">
        <v>3728.7093353271484</v>
      </c>
      <c r="Y112" s="40">
        <v>91137.489990234375</v>
      </c>
      <c r="Z112" s="2">
        <f t="shared" si="8"/>
        <v>35424038.109356523</v>
      </c>
    </row>
    <row r="113" spans="1:26" x14ac:dyDescent="0.2">
      <c r="A113" t="s">
        <v>5</v>
      </c>
      <c r="B113" s="40">
        <v>0</v>
      </c>
      <c r="C113" s="40">
        <v>0</v>
      </c>
      <c r="D113" s="40">
        <v>0</v>
      </c>
      <c r="E113" s="40">
        <v>0</v>
      </c>
      <c r="F113" s="40">
        <v>0</v>
      </c>
      <c r="G113" s="40">
        <v>0</v>
      </c>
      <c r="H113" s="40">
        <v>0</v>
      </c>
      <c r="I113" s="40">
        <v>0</v>
      </c>
      <c r="J113" s="40">
        <v>0</v>
      </c>
      <c r="K113" s="40">
        <v>0</v>
      </c>
      <c r="L113" s="40">
        <v>0</v>
      </c>
      <c r="M113" s="40">
        <v>0</v>
      </c>
      <c r="N113" s="40">
        <v>0</v>
      </c>
      <c r="O113" s="40">
        <v>0</v>
      </c>
      <c r="P113" s="40">
        <v>0</v>
      </c>
      <c r="Q113" s="40">
        <v>0</v>
      </c>
      <c r="R113" s="40">
        <v>0</v>
      </c>
      <c r="S113" s="40">
        <v>0</v>
      </c>
      <c r="T113" s="40">
        <v>0</v>
      </c>
      <c r="U113" s="40">
        <v>0</v>
      </c>
      <c r="V113" s="40">
        <v>0</v>
      </c>
      <c r="W113" s="40">
        <v>0</v>
      </c>
      <c r="X113" s="40">
        <v>0</v>
      </c>
      <c r="Y113" s="40">
        <v>0</v>
      </c>
      <c r="Z113" s="2">
        <f t="shared" si="8"/>
        <v>0</v>
      </c>
    </row>
    <row r="114" spans="1:26" x14ac:dyDescent="0.2">
      <c r="A114" t="s">
        <v>6</v>
      </c>
      <c r="B114" s="40">
        <v>0</v>
      </c>
      <c r="C114" s="40">
        <v>97866.113981068134</v>
      </c>
      <c r="D114" s="40">
        <v>36722.571487426758</v>
      </c>
      <c r="E114" s="40">
        <v>0</v>
      </c>
      <c r="F114" s="40">
        <v>683.33508777618408</v>
      </c>
      <c r="G114" s="40">
        <v>1547.88671875</v>
      </c>
      <c r="H114" s="40">
        <v>35311.06639289856</v>
      </c>
      <c r="I114" s="40">
        <v>0</v>
      </c>
      <c r="J114" s="40">
        <v>68766.944610595703</v>
      </c>
      <c r="K114" s="40">
        <v>67860.754182815552</v>
      </c>
      <c r="L114" s="40">
        <v>0</v>
      </c>
      <c r="M114" s="40">
        <v>126.8535430431366</v>
      </c>
      <c r="N114" s="40">
        <v>776.94915390014648</v>
      </c>
      <c r="O114" s="40">
        <v>65347.241668701172</v>
      </c>
      <c r="P114" s="40">
        <v>27045.149440765381</v>
      </c>
      <c r="Q114" s="40">
        <v>43154.272798538208</v>
      </c>
      <c r="R114" s="40">
        <v>57314.745666503906</v>
      </c>
      <c r="S114" s="40">
        <v>0</v>
      </c>
      <c r="T114" s="40">
        <v>197745.29173660278</v>
      </c>
      <c r="U114" s="40">
        <v>138007.62016868591</v>
      </c>
      <c r="V114" s="40">
        <v>47284.518798828125</v>
      </c>
      <c r="W114" s="40">
        <v>58621.045183181763</v>
      </c>
      <c r="X114" s="40">
        <v>310.99845123291016</v>
      </c>
      <c r="Y114" s="40">
        <v>115999.39697265625</v>
      </c>
      <c r="Z114" s="2">
        <f t="shared" si="8"/>
        <v>1060492.7560439706</v>
      </c>
    </row>
    <row r="115" spans="1:26" x14ac:dyDescent="0.2">
      <c r="A115" t="s">
        <v>7</v>
      </c>
      <c r="B115" s="40">
        <v>43536.859375</v>
      </c>
      <c r="C115" s="40">
        <v>0</v>
      </c>
      <c r="D115" s="40">
        <v>0</v>
      </c>
      <c r="E115" s="40">
        <v>26443.849266052246</v>
      </c>
      <c r="F115" s="40">
        <v>21645.429260253906</v>
      </c>
      <c r="G115" s="40">
        <v>150099.0029296875</v>
      </c>
      <c r="H115" s="40">
        <v>509577.91366577148</v>
      </c>
      <c r="I115" s="40">
        <v>47384.4140625</v>
      </c>
      <c r="J115" s="40">
        <v>147490.98571777344</v>
      </c>
      <c r="K115" s="40">
        <v>0</v>
      </c>
      <c r="L115" s="40">
        <v>112819.4765625</v>
      </c>
      <c r="M115" s="40">
        <v>0</v>
      </c>
      <c r="N115" s="40">
        <v>0</v>
      </c>
      <c r="O115" s="40">
        <v>0</v>
      </c>
      <c r="P115" s="40">
        <v>1609.9377899169922</v>
      </c>
      <c r="Q115" s="40">
        <v>26010.478088378906</v>
      </c>
      <c r="R115" s="40">
        <v>813055.66827392578</v>
      </c>
      <c r="S115" s="40">
        <v>157017.015625</v>
      </c>
      <c r="T115" s="40">
        <v>822559.94934082031</v>
      </c>
      <c r="U115" s="40">
        <v>239884.09265136719</v>
      </c>
      <c r="V115" s="40">
        <v>3886.724365234375</v>
      </c>
      <c r="W115" s="40">
        <v>80151.3359375</v>
      </c>
      <c r="X115" s="40">
        <v>0</v>
      </c>
      <c r="Y115" s="40">
        <v>25939.919921875</v>
      </c>
      <c r="Z115" s="2">
        <f t="shared" si="8"/>
        <v>3229113.0528335571</v>
      </c>
    </row>
    <row r="116" spans="1:26" x14ac:dyDescent="0.2">
      <c r="A116" t="s">
        <v>8</v>
      </c>
      <c r="B116" s="40">
        <v>0</v>
      </c>
      <c r="C116" s="40">
        <v>0</v>
      </c>
      <c r="D116" s="40">
        <v>0</v>
      </c>
      <c r="E116" s="40">
        <v>0</v>
      </c>
      <c r="F116" s="40">
        <v>0</v>
      </c>
      <c r="G116" s="40">
        <v>0</v>
      </c>
      <c r="H116" s="40">
        <v>0</v>
      </c>
      <c r="I116" s="40">
        <v>0</v>
      </c>
      <c r="J116" s="40">
        <v>0</v>
      </c>
      <c r="K116" s="40">
        <v>0</v>
      </c>
      <c r="L116" s="40">
        <v>0</v>
      </c>
      <c r="M116" s="40">
        <v>0</v>
      </c>
      <c r="N116" s="40">
        <v>0</v>
      </c>
      <c r="O116" s="40">
        <v>0</v>
      </c>
      <c r="P116" s="40">
        <v>0</v>
      </c>
      <c r="Q116" s="40">
        <v>0</v>
      </c>
      <c r="R116" s="40">
        <v>0</v>
      </c>
      <c r="S116" s="40">
        <v>0</v>
      </c>
      <c r="T116" s="40">
        <v>0</v>
      </c>
      <c r="U116" s="40">
        <v>0</v>
      </c>
      <c r="V116" s="40">
        <v>0</v>
      </c>
      <c r="W116" s="40">
        <v>0</v>
      </c>
      <c r="X116" s="40">
        <v>0</v>
      </c>
      <c r="Y116" s="40">
        <v>0</v>
      </c>
      <c r="Z116" s="2">
        <f t="shared" si="8"/>
        <v>0</v>
      </c>
    </row>
    <row r="117" spans="1:26" x14ac:dyDescent="0.2">
      <c r="A117" t="s">
        <v>9</v>
      </c>
      <c r="B117" s="40">
        <v>0</v>
      </c>
      <c r="C117" s="40">
        <v>0</v>
      </c>
      <c r="D117" s="40">
        <v>0</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0</v>
      </c>
      <c r="W117" s="40">
        <v>0</v>
      </c>
      <c r="X117" s="40">
        <v>0</v>
      </c>
      <c r="Y117" s="40">
        <v>0</v>
      </c>
      <c r="Z117" s="2">
        <f t="shared" si="8"/>
        <v>0</v>
      </c>
    </row>
    <row r="118" spans="1:26" x14ac:dyDescent="0.2">
      <c r="A118" t="s">
        <v>10</v>
      </c>
      <c r="B118" s="40">
        <v>0</v>
      </c>
      <c r="C118" s="40">
        <v>0</v>
      </c>
      <c r="D118" s="40">
        <v>0</v>
      </c>
      <c r="E118" s="40">
        <v>0</v>
      </c>
      <c r="F118" s="40">
        <v>0</v>
      </c>
      <c r="G118" s="40">
        <v>0</v>
      </c>
      <c r="H118" s="40">
        <v>0</v>
      </c>
      <c r="I118" s="40">
        <v>0</v>
      </c>
      <c r="J118" s="40">
        <v>0</v>
      </c>
      <c r="K118" s="40">
        <v>0</v>
      </c>
      <c r="L118" s="40">
        <v>0</v>
      </c>
      <c r="M118" s="40">
        <v>0</v>
      </c>
      <c r="N118" s="40">
        <v>0</v>
      </c>
      <c r="O118" s="40">
        <v>0</v>
      </c>
      <c r="P118" s="40">
        <v>0</v>
      </c>
      <c r="Q118" s="40">
        <v>0</v>
      </c>
      <c r="R118" s="40">
        <v>0</v>
      </c>
      <c r="S118" s="40">
        <v>0</v>
      </c>
      <c r="T118" s="40">
        <v>0</v>
      </c>
      <c r="U118" s="40">
        <v>0</v>
      </c>
      <c r="V118" s="40">
        <v>0</v>
      </c>
      <c r="W118" s="40">
        <v>0</v>
      </c>
      <c r="X118" s="40">
        <v>0</v>
      </c>
      <c r="Y118" s="40">
        <v>0</v>
      </c>
      <c r="Z118" s="2">
        <f t="shared" si="8"/>
        <v>0</v>
      </c>
    </row>
    <row r="119" spans="1:26" x14ac:dyDescent="0.2">
      <c r="A119" t="s">
        <v>11</v>
      </c>
      <c r="B119" s="40">
        <v>0</v>
      </c>
      <c r="C119" s="40">
        <v>0</v>
      </c>
      <c r="D119" s="40">
        <v>0</v>
      </c>
      <c r="E119" s="40">
        <v>0</v>
      </c>
      <c r="F119" s="40">
        <v>0</v>
      </c>
      <c r="G119" s="40">
        <v>0</v>
      </c>
      <c r="H119" s="40">
        <v>0</v>
      </c>
      <c r="I119" s="40">
        <v>0</v>
      </c>
      <c r="J119" s="40">
        <v>0</v>
      </c>
      <c r="K119" s="40">
        <v>0</v>
      </c>
      <c r="L119" s="40">
        <v>0</v>
      </c>
      <c r="M119" s="40">
        <v>0</v>
      </c>
      <c r="N119" s="40">
        <v>0</v>
      </c>
      <c r="O119" s="40">
        <v>0</v>
      </c>
      <c r="P119" s="40">
        <v>0</v>
      </c>
      <c r="Q119" s="40">
        <v>0</v>
      </c>
      <c r="R119" s="40">
        <v>0</v>
      </c>
      <c r="S119" s="40">
        <v>0</v>
      </c>
      <c r="T119" s="40">
        <v>0</v>
      </c>
      <c r="U119" s="40">
        <v>0</v>
      </c>
      <c r="V119" s="40">
        <v>0</v>
      </c>
      <c r="W119" s="40">
        <v>0</v>
      </c>
      <c r="X119" s="40">
        <v>0</v>
      </c>
      <c r="Y119" s="40">
        <v>0</v>
      </c>
      <c r="Z119" s="2">
        <f t="shared" si="8"/>
        <v>0</v>
      </c>
    </row>
    <row r="120" spans="1:26" x14ac:dyDescent="0.2">
      <c r="A120" t="s">
        <v>12</v>
      </c>
      <c r="B120" s="40">
        <v>0</v>
      </c>
      <c r="C120" s="40">
        <v>0</v>
      </c>
      <c r="D120" s="40">
        <v>0</v>
      </c>
      <c r="E120" s="40">
        <v>0</v>
      </c>
      <c r="F120" s="40">
        <v>0</v>
      </c>
      <c r="G120" s="40">
        <v>0</v>
      </c>
      <c r="H120" s="40">
        <v>0</v>
      </c>
      <c r="I120" s="40">
        <v>0</v>
      </c>
      <c r="J120" s="40">
        <v>0</v>
      </c>
      <c r="K120" s="40">
        <v>0</v>
      </c>
      <c r="L120" s="40">
        <v>0</v>
      </c>
      <c r="M120" s="40">
        <v>0</v>
      </c>
      <c r="N120" s="40">
        <v>0</v>
      </c>
      <c r="O120" s="40">
        <v>0</v>
      </c>
      <c r="P120" s="40">
        <v>0</v>
      </c>
      <c r="Q120" s="40">
        <v>0</v>
      </c>
      <c r="R120" s="40">
        <v>0</v>
      </c>
      <c r="S120" s="40">
        <v>0</v>
      </c>
      <c r="T120" s="40">
        <v>0</v>
      </c>
      <c r="U120" s="40">
        <v>0</v>
      </c>
      <c r="V120" s="40">
        <v>0</v>
      </c>
      <c r="W120" s="40">
        <v>0</v>
      </c>
      <c r="X120" s="40">
        <v>0</v>
      </c>
      <c r="Y120" s="40">
        <v>0</v>
      </c>
      <c r="Z120" s="2">
        <f t="shared" si="8"/>
        <v>0</v>
      </c>
    </row>
    <row r="121" spans="1:26" x14ac:dyDescent="0.2">
      <c r="A121" t="s">
        <v>13</v>
      </c>
      <c r="B121" s="40">
        <v>0</v>
      </c>
      <c r="C121" s="40">
        <v>0</v>
      </c>
      <c r="D121" s="40">
        <v>0</v>
      </c>
      <c r="E121" s="40">
        <v>0</v>
      </c>
      <c r="F121" s="40">
        <v>0</v>
      </c>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40">
        <v>0</v>
      </c>
      <c r="Y121" s="40">
        <v>0</v>
      </c>
      <c r="Z121" s="2">
        <f t="shared" si="8"/>
        <v>0</v>
      </c>
    </row>
    <row r="122" spans="1:26" x14ac:dyDescent="0.2">
      <c r="A122" t="s">
        <v>14</v>
      </c>
      <c r="B122" s="40">
        <v>11961.4228515625</v>
      </c>
      <c r="C122" s="40">
        <v>0</v>
      </c>
      <c r="D122" s="40">
        <v>52021.405517578125</v>
      </c>
      <c r="E122" s="40">
        <v>133982.98392653465</v>
      </c>
      <c r="F122" s="40">
        <v>19843.040198326111</v>
      </c>
      <c r="G122" s="40">
        <v>505062.38928222656</v>
      </c>
      <c r="H122" s="40">
        <v>252100.21680450439</v>
      </c>
      <c r="I122" s="40">
        <v>44708.006229400635</v>
      </c>
      <c r="J122" s="40">
        <v>6170.3009033203125</v>
      </c>
      <c r="K122" s="40">
        <v>9761.859016418457</v>
      </c>
      <c r="L122" s="40">
        <v>115598.60720825195</v>
      </c>
      <c r="M122" s="40">
        <v>0</v>
      </c>
      <c r="N122" s="40">
        <v>0</v>
      </c>
      <c r="O122" s="40">
        <v>0</v>
      </c>
      <c r="P122" s="40">
        <v>49321.090324401855</v>
      </c>
      <c r="Q122" s="40">
        <v>71213.765226364136</v>
      </c>
      <c r="R122" s="40">
        <v>865280.64481925964</v>
      </c>
      <c r="S122" s="40">
        <v>66421.629272460938</v>
      </c>
      <c r="T122" s="40">
        <v>24196.254652023315</v>
      </c>
      <c r="U122" s="40">
        <v>84059.200366973877</v>
      </c>
      <c r="V122" s="40">
        <v>125.91429138183594</v>
      </c>
      <c r="W122" s="40">
        <v>74265.52978515625</v>
      </c>
      <c r="X122" s="40">
        <v>0</v>
      </c>
      <c r="Y122" s="40">
        <v>18703.651123046875</v>
      </c>
      <c r="Z122" s="2">
        <f t="shared" si="8"/>
        <v>2404797.9117991924</v>
      </c>
    </row>
    <row r="123" spans="1:26" x14ac:dyDescent="0.2">
      <c r="A123" t="s">
        <v>15</v>
      </c>
      <c r="B123" s="40">
        <v>0</v>
      </c>
      <c r="C123" s="40">
        <v>0</v>
      </c>
      <c r="D123" s="40">
        <v>0</v>
      </c>
      <c r="E123" s="40">
        <v>0</v>
      </c>
      <c r="F123" s="40">
        <v>0</v>
      </c>
      <c r="G123" s="40">
        <v>0</v>
      </c>
      <c r="H123" s="40">
        <v>0</v>
      </c>
      <c r="I123" s="40">
        <v>0</v>
      </c>
      <c r="J123" s="40">
        <v>0</v>
      </c>
      <c r="K123" s="40">
        <v>53.182380676269531</v>
      </c>
      <c r="L123" s="40">
        <v>0</v>
      </c>
      <c r="M123" s="40">
        <v>0</v>
      </c>
      <c r="N123" s="40">
        <v>0</v>
      </c>
      <c r="O123" s="40">
        <v>102.33687907457352</v>
      </c>
      <c r="P123" s="40">
        <v>0.76874721050262451</v>
      </c>
      <c r="Q123" s="40">
        <v>0</v>
      </c>
      <c r="R123" s="40">
        <v>712.96612548828125</v>
      </c>
      <c r="S123" s="40">
        <v>0</v>
      </c>
      <c r="T123" s="40">
        <v>2.503300953656435</v>
      </c>
      <c r="U123" s="40">
        <v>0</v>
      </c>
      <c r="V123" s="40">
        <v>0</v>
      </c>
      <c r="W123" s="40">
        <v>0</v>
      </c>
      <c r="X123" s="40">
        <v>0</v>
      </c>
      <c r="Y123" s="40">
        <v>168.4786376953125</v>
      </c>
      <c r="Z123" s="2">
        <f t="shared" si="8"/>
        <v>1040.2360710985959</v>
      </c>
    </row>
    <row r="124" spans="1:26" x14ac:dyDescent="0.2">
      <c r="A124" t="s">
        <v>16</v>
      </c>
      <c r="B124" s="40">
        <v>0</v>
      </c>
      <c r="C124" s="40">
        <v>0</v>
      </c>
      <c r="D124" s="40">
        <v>0</v>
      </c>
      <c r="E124" s="40">
        <v>0</v>
      </c>
      <c r="F124" s="40">
        <v>0</v>
      </c>
      <c r="G124" s="40">
        <v>0</v>
      </c>
      <c r="H124" s="40">
        <v>0</v>
      </c>
      <c r="I124" s="40">
        <v>0</v>
      </c>
      <c r="J124" s="40">
        <v>0</v>
      </c>
      <c r="K124" s="40">
        <v>0</v>
      </c>
      <c r="L124" s="40">
        <v>0</v>
      </c>
      <c r="M124" s="40">
        <v>0</v>
      </c>
      <c r="N124" s="40">
        <v>0</v>
      </c>
      <c r="O124" s="40">
        <v>0</v>
      </c>
      <c r="P124" s="40">
        <v>0</v>
      </c>
      <c r="Q124" s="40">
        <v>0</v>
      </c>
      <c r="R124" s="40">
        <v>0</v>
      </c>
      <c r="S124" s="40">
        <v>0</v>
      </c>
      <c r="T124" s="40">
        <v>0</v>
      </c>
      <c r="U124" s="40">
        <v>0</v>
      </c>
      <c r="V124" s="40">
        <v>0</v>
      </c>
      <c r="W124" s="40">
        <v>0</v>
      </c>
      <c r="X124" s="40">
        <v>0</v>
      </c>
      <c r="Y124" s="40">
        <v>0</v>
      </c>
      <c r="Z124" s="2">
        <f t="shared" si="8"/>
        <v>0</v>
      </c>
    </row>
    <row r="125" spans="1:26" x14ac:dyDescent="0.2">
      <c r="A125" t="s">
        <v>17</v>
      </c>
      <c r="B125" s="40">
        <v>40725.22802734375</v>
      </c>
      <c r="C125" s="40">
        <v>0</v>
      </c>
      <c r="D125" s="40">
        <v>41.140350341796875</v>
      </c>
      <c r="E125" s="40">
        <v>0</v>
      </c>
      <c r="F125" s="40">
        <v>0</v>
      </c>
      <c r="G125" s="40">
        <v>60.4190673828125</v>
      </c>
      <c r="H125" s="40">
        <v>3218.599479675293</v>
      </c>
      <c r="I125" s="40">
        <v>649.61190795898437</v>
      </c>
      <c r="J125" s="40">
        <v>25931.273132324219</v>
      </c>
      <c r="K125" s="40">
        <v>5805.5539798736572</v>
      </c>
      <c r="L125" s="40">
        <v>0</v>
      </c>
      <c r="M125" s="40">
        <v>0</v>
      </c>
      <c r="N125" s="40">
        <v>0</v>
      </c>
      <c r="O125" s="40">
        <v>69452.119262695313</v>
      </c>
      <c r="P125" s="40">
        <v>295.32174682617188</v>
      </c>
      <c r="Q125" s="40">
        <v>7036.7454528808594</v>
      </c>
      <c r="R125" s="40">
        <v>34948.842697143555</v>
      </c>
      <c r="S125" s="40">
        <v>832.62228393554687</v>
      </c>
      <c r="T125" s="40">
        <v>95183.350294113159</v>
      </c>
      <c r="U125" s="40">
        <v>306203.58588409424</v>
      </c>
      <c r="V125" s="40">
        <v>0</v>
      </c>
      <c r="W125" s="40">
        <v>0</v>
      </c>
      <c r="X125" s="40">
        <v>464.09861755371094</v>
      </c>
      <c r="Y125" s="40">
        <v>740.2218017578125</v>
      </c>
      <c r="Z125" s="2">
        <f t="shared" si="8"/>
        <v>591588.73398590088</v>
      </c>
    </row>
    <row r="126" spans="1:26" x14ac:dyDescent="0.2">
      <c r="A126" t="s">
        <v>18</v>
      </c>
      <c r="B126" s="40">
        <v>0</v>
      </c>
      <c r="C126" s="40">
        <v>0</v>
      </c>
      <c r="D126" s="40">
        <v>0</v>
      </c>
      <c r="E126" s="40">
        <v>0</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40">
        <v>0</v>
      </c>
      <c r="Y126" s="40">
        <v>0</v>
      </c>
      <c r="Z126" s="2">
        <f t="shared" si="8"/>
        <v>0</v>
      </c>
    </row>
    <row r="127" spans="1:26" x14ac:dyDescent="0.2">
      <c r="A127" t="s">
        <v>19</v>
      </c>
      <c r="B127" s="40">
        <v>0</v>
      </c>
      <c r="C127" s="40">
        <v>0</v>
      </c>
      <c r="D127" s="40">
        <v>0</v>
      </c>
      <c r="E127" s="40">
        <v>0</v>
      </c>
      <c r="F127" s="40">
        <v>0</v>
      </c>
      <c r="G127" s="40">
        <v>0</v>
      </c>
      <c r="H127" s="40">
        <v>0</v>
      </c>
      <c r="I127" s="40">
        <v>0</v>
      </c>
      <c r="J127" s="40">
        <v>0</v>
      </c>
      <c r="K127" s="40">
        <v>0</v>
      </c>
      <c r="L127" s="40">
        <v>0</v>
      </c>
      <c r="M127" s="40">
        <v>0</v>
      </c>
      <c r="N127" s="40">
        <v>0</v>
      </c>
      <c r="O127" s="40">
        <v>0</v>
      </c>
      <c r="P127" s="40">
        <v>0</v>
      </c>
      <c r="Q127" s="40">
        <v>0</v>
      </c>
      <c r="R127" s="40">
        <v>0</v>
      </c>
      <c r="S127" s="40">
        <v>0</v>
      </c>
      <c r="T127" s="40">
        <v>0</v>
      </c>
      <c r="U127" s="40">
        <v>0</v>
      </c>
      <c r="V127" s="40">
        <v>0</v>
      </c>
      <c r="W127" s="40">
        <v>0</v>
      </c>
      <c r="X127" s="40">
        <v>0</v>
      </c>
      <c r="Y127" s="40">
        <v>0</v>
      </c>
      <c r="Z127" s="2">
        <f t="shared" si="8"/>
        <v>0</v>
      </c>
    </row>
    <row r="128" spans="1:26" x14ac:dyDescent="0.2">
      <c r="A128" t="s">
        <v>20</v>
      </c>
      <c r="B128" s="40">
        <v>0</v>
      </c>
      <c r="C128" s="40">
        <v>3052.020751953125</v>
      </c>
      <c r="D128" s="40">
        <v>0</v>
      </c>
      <c r="E128" s="40">
        <v>111360.8095703125</v>
      </c>
      <c r="F128" s="40">
        <v>0</v>
      </c>
      <c r="G128" s="40">
        <v>0</v>
      </c>
      <c r="H128" s="40">
        <v>0</v>
      </c>
      <c r="I128" s="40">
        <v>0</v>
      </c>
      <c r="J128" s="40">
        <v>0</v>
      </c>
      <c r="K128" s="40">
        <v>0</v>
      </c>
      <c r="L128" s="40">
        <v>0</v>
      </c>
      <c r="M128" s="40">
        <v>0</v>
      </c>
      <c r="N128" s="40">
        <v>0</v>
      </c>
      <c r="O128" s="40">
        <v>0</v>
      </c>
      <c r="P128" s="40">
        <v>0</v>
      </c>
      <c r="Q128" s="40">
        <v>0</v>
      </c>
      <c r="R128" s="40">
        <v>0</v>
      </c>
      <c r="S128" s="40">
        <v>0</v>
      </c>
      <c r="T128" s="40">
        <v>0</v>
      </c>
      <c r="U128" s="40">
        <v>0</v>
      </c>
      <c r="V128" s="40">
        <v>0</v>
      </c>
      <c r="W128" s="40">
        <v>0</v>
      </c>
      <c r="X128" s="40">
        <v>0</v>
      </c>
      <c r="Y128" s="40">
        <v>0</v>
      </c>
      <c r="Z128" s="2">
        <f t="shared" si="8"/>
        <v>114412.83032226563</v>
      </c>
    </row>
    <row r="129" spans="1:26" x14ac:dyDescent="0.2">
      <c r="A129" t="s">
        <v>21</v>
      </c>
      <c r="B129" s="40">
        <v>0</v>
      </c>
      <c r="C129" s="40">
        <v>0</v>
      </c>
      <c r="D129" s="40">
        <v>0</v>
      </c>
      <c r="E129" s="40">
        <v>0</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40">
        <v>0</v>
      </c>
      <c r="Y129" s="40">
        <v>0</v>
      </c>
      <c r="Z129" s="2">
        <f t="shared" si="8"/>
        <v>0</v>
      </c>
    </row>
    <row r="130" spans="1:26" x14ac:dyDescent="0.2">
      <c r="A130" t="s">
        <v>22</v>
      </c>
      <c r="B130" s="40">
        <v>0</v>
      </c>
      <c r="C130" s="40">
        <v>0</v>
      </c>
      <c r="D130" s="40">
        <v>0</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40">
        <v>0</v>
      </c>
      <c r="Y130" s="40">
        <v>0</v>
      </c>
      <c r="Z130" s="2">
        <f t="shared" si="8"/>
        <v>0</v>
      </c>
    </row>
    <row r="131" spans="1:26" x14ac:dyDescent="0.2">
      <c r="A131" t="s">
        <v>23</v>
      </c>
      <c r="B131" s="40">
        <v>0</v>
      </c>
      <c r="C131" s="40">
        <v>0</v>
      </c>
      <c r="D131" s="40">
        <v>0</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v>0</v>
      </c>
      <c r="Z131" s="2">
        <f t="shared" si="8"/>
        <v>0</v>
      </c>
    </row>
    <row r="132" spans="1:26" x14ac:dyDescent="0.2">
      <c r="A132" t="s">
        <v>24</v>
      </c>
      <c r="B132" s="40">
        <v>0</v>
      </c>
      <c r="C132" s="40">
        <v>0</v>
      </c>
      <c r="D132" s="40">
        <v>0</v>
      </c>
      <c r="E132" s="40">
        <v>0</v>
      </c>
      <c r="F132" s="40">
        <v>0</v>
      </c>
      <c r="G132" s="40">
        <v>0</v>
      </c>
      <c r="H132" s="40">
        <v>0</v>
      </c>
      <c r="I132" s="40">
        <v>0</v>
      </c>
      <c r="J132" s="40">
        <v>0</v>
      </c>
      <c r="K132" s="40">
        <v>0</v>
      </c>
      <c r="L132" s="40">
        <v>0</v>
      </c>
      <c r="M132" s="40">
        <v>0</v>
      </c>
      <c r="N132" s="40">
        <v>0</v>
      </c>
      <c r="O132" s="40">
        <v>0</v>
      </c>
      <c r="P132" s="40">
        <v>0</v>
      </c>
      <c r="Q132" s="40">
        <v>0</v>
      </c>
      <c r="R132" s="40">
        <v>0</v>
      </c>
      <c r="S132" s="40">
        <v>0</v>
      </c>
      <c r="T132" s="40">
        <v>0</v>
      </c>
      <c r="U132" s="40">
        <v>0</v>
      </c>
      <c r="V132" s="40">
        <v>0</v>
      </c>
      <c r="W132" s="40">
        <v>0</v>
      </c>
      <c r="X132" s="40">
        <v>0</v>
      </c>
      <c r="Y132" s="40">
        <v>0</v>
      </c>
      <c r="Z132" s="2">
        <f t="shared" si="8"/>
        <v>0</v>
      </c>
    </row>
    <row r="133" spans="1:26" x14ac:dyDescent="0.2">
      <c r="A133" t="s">
        <v>25</v>
      </c>
      <c r="B133" s="40">
        <v>0</v>
      </c>
      <c r="C133" s="40">
        <v>0</v>
      </c>
      <c r="D133" s="40">
        <v>0</v>
      </c>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0</v>
      </c>
      <c r="U133" s="40">
        <v>0</v>
      </c>
      <c r="V133" s="40">
        <v>0</v>
      </c>
      <c r="W133" s="40">
        <v>0</v>
      </c>
      <c r="X133" s="40">
        <v>0</v>
      </c>
      <c r="Y133" s="40">
        <v>0</v>
      </c>
      <c r="Z133" s="2">
        <f t="shared" si="8"/>
        <v>0</v>
      </c>
    </row>
    <row r="134" spans="1:26" x14ac:dyDescent="0.2">
      <c r="A134" t="s">
        <v>50</v>
      </c>
      <c r="B134" s="2">
        <f t="shared" ref="B134:Z134" si="9">SUM(B111:B133)</f>
        <v>1845219.9851074219</v>
      </c>
      <c r="C134" s="2">
        <f t="shared" si="9"/>
        <v>3443188.3644693494</v>
      </c>
      <c r="D134" s="2">
        <f t="shared" si="9"/>
        <v>89116.950576782227</v>
      </c>
      <c r="E134" s="2">
        <f t="shared" si="9"/>
        <v>1014473.8605706692</v>
      </c>
      <c r="F134" s="2">
        <f t="shared" si="9"/>
        <v>2147099.3729057312</v>
      </c>
      <c r="G134" s="2">
        <f t="shared" si="9"/>
        <v>835291.21948242188</v>
      </c>
      <c r="H134" s="2">
        <f t="shared" si="9"/>
        <v>1347061.8977527618</v>
      </c>
      <c r="I134" s="2">
        <f t="shared" si="9"/>
        <v>1103176.2470436096</v>
      </c>
      <c r="J134" s="2">
        <f t="shared" si="9"/>
        <v>290856.98678588867</v>
      </c>
      <c r="K134" s="2">
        <f t="shared" si="9"/>
        <v>487439.7889213562</v>
      </c>
      <c r="L134" s="2">
        <f t="shared" si="9"/>
        <v>2017233.325958252</v>
      </c>
      <c r="M134" s="2">
        <f t="shared" si="9"/>
        <v>153725.51357018948</v>
      </c>
      <c r="N134" s="2">
        <f t="shared" si="9"/>
        <v>165293.28899765015</v>
      </c>
      <c r="O134" s="2">
        <f t="shared" si="9"/>
        <v>887144.55791789293</v>
      </c>
      <c r="P134" s="2">
        <f t="shared" si="9"/>
        <v>1817086.6406077147</v>
      </c>
      <c r="Q134" s="2">
        <f t="shared" si="9"/>
        <v>1378317.1541442871</v>
      </c>
      <c r="R134" s="2">
        <f t="shared" si="9"/>
        <v>9247581.5763225555</v>
      </c>
      <c r="S134" s="2">
        <f t="shared" si="9"/>
        <v>5739213.934173584</v>
      </c>
      <c r="T134" s="2">
        <f t="shared" si="9"/>
        <v>1308552.4303792007</v>
      </c>
      <c r="U134" s="2">
        <f t="shared" si="9"/>
        <v>1532736.6069812775</v>
      </c>
      <c r="V134" s="2">
        <f t="shared" si="9"/>
        <v>2589293.1183929443</v>
      </c>
      <c r="W134" s="2">
        <f t="shared" si="9"/>
        <v>3129187.844499588</v>
      </c>
      <c r="X134" s="2">
        <f t="shared" si="9"/>
        <v>4503.8064041137695</v>
      </c>
      <c r="Y134" s="2">
        <f t="shared" si="9"/>
        <v>252689.15844726563</v>
      </c>
      <c r="Z134" s="2">
        <f t="shared" si="9"/>
        <v>42825483.630412504</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5">
        <v>0</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
        <f t="shared" ref="Z138:Z160" si="10">SUM(B138:Y138)</f>
        <v>0</v>
      </c>
    </row>
    <row r="139" spans="1:26" x14ac:dyDescent="0.2">
      <c r="A139" t="s">
        <v>4</v>
      </c>
      <c r="B139" s="25">
        <v>0</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
        <f t="shared" si="10"/>
        <v>0</v>
      </c>
    </row>
    <row r="140" spans="1:26" x14ac:dyDescent="0.2">
      <c r="A140" t="s">
        <v>5</v>
      </c>
      <c r="B140" s="25">
        <v>0</v>
      </c>
      <c r="C140" s="25">
        <v>0</v>
      </c>
      <c r="D140" s="25">
        <v>0</v>
      </c>
      <c r="E140" s="25">
        <v>0</v>
      </c>
      <c r="F140" s="25">
        <v>0</v>
      </c>
      <c r="G140" s="25">
        <v>0</v>
      </c>
      <c r="H140" s="25">
        <v>0</v>
      </c>
      <c r="I140" s="25">
        <v>0</v>
      </c>
      <c r="J140" s="25">
        <v>0</v>
      </c>
      <c r="K140" s="25">
        <v>0</v>
      </c>
      <c r="L140" s="25">
        <v>0</v>
      </c>
      <c r="M140" s="25">
        <v>0</v>
      </c>
      <c r="N140" s="25">
        <v>0</v>
      </c>
      <c r="O140" s="25">
        <v>0</v>
      </c>
      <c r="P140" s="25">
        <v>0</v>
      </c>
      <c r="Q140" s="25">
        <v>0</v>
      </c>
      <c r="R140" s="25">
        <v>0</v>
      </c>
      <c r="S140" s="25">
        <v>0</v>
      </c>
      <c r="T140" s="25">
        <v>0</v>
      </c>
      <c r="U140" s="25">
        <v>0</v>
      </c>
      <c r="V140" s="25">
        <v>0</v>
      </c>
      <c r="W140" s="25">
        <v>0</v>
      </c>
      <c r="X140" s="25">
        <v>0</v>
      </c>
      <c r="Y140" s="25">
        <v>0</v>
      </c>
      <c r="Z140" s="2">
        <f t="shared" si="10"/>
        <v>0</v>
      </c>
    </row>
    <row r="141" spans="1:26" x14ac:dyDescent="0.2">
      <c r="A141" t="s">
        <v>6</v>
      </c>
      <c r="B141" s="25">
        <v>0</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
        <f t="shared" si="10"/>
        <v>0</v>
      </c>
    </row>
    <row r="142" spans="1:26" x14ac:dyDescent="0.2">
      <c r="A142" t="s">
        <v>7</v>
      </c>
      <c r="B142" s="25">
        <v>0</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
        <f t="shared" si="10"/>
        <v>0</v>
      </c>
    </row>
    <row r="143" spans="1:26" x14ac:dyDescent="0.2">
      <c r="A143" t="s">
        <v>8</v>
      </c>
      <c r="B143" s="25">
        <v>0</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
        <f t="shared" si="10"/>
        <v>0</v>
      </c>
    </row>
    <row r="144" spans="1:26" x14ac:dyDescent="0.2">
      <c r="A144" t="s">
        <v>9</v>
      </c>
      <c r="B144" s="25">
        <v>0</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
        <f t="shared" si="10"/>
        <v>0</v>
      </c>
    </row>
    <row r="145" spans="1:26" x14ac:dyDescent="0.2">
      <c r="A145" t="s">
        <v>10</v>
      </c>
      <c r="B145" s="25">
        <v>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
        <f t="shared" si="10"/>
        <v>0</v>
      </c>
    </row>
    <row r="146" spans="1:26" x14ac:dyDescent="0.2">
      <c r="A146" t="s">
        <v>11</v>
      </c>
      <c r="B146" s="25">
        <v>0</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
        <f t="shared" si="10"/>
        <v>0</v>
      </c>
    </row>
    <row r="147" spans="1:26" x14ac:dyDescent="0.2">
      <c r="A147" t="s">
        <v>12</v>
      </c>
      <c r="B147" s="25">
        <v>0</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
        <f t="shared" si="10"/>
        <v>0</v>
      </c>
    </row>
    <row r="148" spans="1:26" x14ac:dyDescent="0.2">
      <c r="A148" t="s">
        <v>13</v>
      </c>
      <c r="B148" s="25">
        <v>0</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
        <f t="shared" si="10"/>
        <v>0</v>
      </c>
    </row>
    <row r="149" spans="1:26" x14ac:dyDescent="0.2">
      <c r="A149" t="s">
        <v>14</v>
      </c>
      <c r="B149" s="25">
        <v>0</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
        <f t="shared" si="10"/>
        <v>0</v>
      </c>
    </row>
    <row r="150" spans="1:26" x14ac:dyDescent="0.2">
      <c r="A150" t="s">
        <v>15</v>
      </c>
      <c r="B150" s="25">
        <v>0</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
        <f t="shared" si="10"/>
        <v>0</v>
      </c>
    </row>
    <row r="151" spans="1:26" x14ac:dyDescent="0.2">
      <c r="A151" t="s">
        <v>16</v>
      </c>
      <c r="B151" s="25">
        <v>0</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
        <f t="shared" si="10"/>
        <v>0</v>
      </c>
    </row>
    <row r="152" spans="1:26" x14ac:dyDescent="0.2">
      <c r="A152" t="s">
        <v>17</v>
      </c>
      <c r="B152" s="25">
        <v>0</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
        <f t="shared" si="10"/>
        <v>0</v>
      </c>
    </row>
    <row r="153" spans="1:26" x14ac:dyDescent="0.2">
      <c r="A153" t="s">
        <v>18</v>
      </c>
      <c r="B153" s="25">
        <v>0</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
        <f t="shared" si="10"/>
        <v>0</v>
      </c>
    </row>
    <row r="154" spans="1:26" x14ac:dyDescent="0.2">
      <c r="A154" t="s">
        <v>19</v>
      </c>
      <c r="B154" s="25">
        <v>0</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
        <f t="shared" si="10"/>
        <v>0</v>
      </c>
    </row>
    <row r="155" spans="1:26" x14ac:dyDescent="0.2">
      <c r="A155" t="s">
        <v>20</v>
      </c>
      <c r="B155" s="25">
        <v>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
        <f t="shared" si="10"/>
        <v>0</v>
      </c>
    </row>
    <row r="156" spans="1:26" x14ac:dyDescent="0.2">
      <c r="A156" t="s">
        <v>21</v>
      </c>
      <c r="B156" s="25">
        <v>0</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
        <f t="shared" si="10"/>
        <v>0</v>
      </c>
    </row>
    <row r="157" spans="1:26" x14ac:dyDescent="0.2">
      <c r="A157" t="s">
        <v>22</v>
      </c>
      <c r="B157" s="25">
        <v>0</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
        <f t="shared" si="10"/>
        <v>0</v>
      </c>
    </row>
    <row r="158" spans="1:26" x14ac:dyDescent="0.2">
      <c r="A158" t="s">
        <v>23</v>
      </c>
      <c r="B158" s="25">
        <v>0</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
        <f t="shared" si="10"/>
        <v>0</v>
      </c>
    </row>
    <row r="159" spans="1:26" x14ac:dyDescent="0.2">
      <c r="A159" t="s">
        <v>24</v>
      </c>
      <c r="B159" s="25">
        <v>0</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
        <f t="shared" si="10"/>
        <v>0</v>
      </c>
    </row>
    <row r="160" spans="1:26" x14ac:dyDescent="0.2">
      <c r="A160" t="s">
        <v>25</v>
      </c>
      <c r="B160" s="25">
        <v>0</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activeCell="S30" sqref="S30"/>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45">
        <v>781.23432000000378</v>
      </c>
      <c r="C3" s="43">
        <v>0</v>
      </c>
      <c r="D3" s="43">
        <v>32255.020799999991</v>
      </c>
      <c r="E3" s="43">
        <v>28456.115400000042</v>
      </c>
      <c r="F3" s="43">
        <v>24495.456600000012</v>
      </c>
      <c r="G3" s="43">
        <v>31819.867799999964</v>
      </c>
      <c r="H3" s="43">
        <v>261458.09796509822</v>
      </c>
      <c r="I3" s="43">
        <v>9228.5163360000133</v>
      </c>
      <c r="J3" s="43">
        <v>55494.991351195</v>
      </c>
      <c r="K3" s="43">
        <v>18201.581262262553</v>
      </c>
      <c r="L3" s="43">
        <v>0</v>
      </c>
      <c r="M3" s="43">
        <v>19249.188960000021</v>
      </c>
      <c r="N3" s="43">
        <v>716.21760000000029</v>
      </c>
      <c r="O3" s="43">
        <v>0</v>
      </c>
      <c r="P3" s="43">
        <v>6120.5506800000012</v>
      </c>
      <c r="Q3" s="43">
        <v>5818.7774400000044</v>
      </c>
      <c r="R3" s="43">
        <v>43574.000760000032</v>
      </c>
      <c r="S3" s="43">
        <v>0</v>
      </c>
      <c r="T3" s="43">
        <v>145951.85006465335</v>
      </c>
      <c r="U3" s="43">
        <v>147591.97308554908</v>
      </c>
      <c r="V3" s="43">
        <v>68.590799999999632</v>
      </c>
      <c r="W3" s="43">
        <v>8938.6514400000851</v>
      </c>
      <c r="X3" s="43">
        <v>17440.576471296732</v>
      </c>
      <c r="Y3" s="43">
        <v>1454.5822320000038</v>
      </c>
      <c r="Z3" s="20">
        <f>SUM(B3:Y3)</f>
        <v>859115.84136805485</v>
      </c>
    </row>
    <row r="4" spans="1:26" x14ac:dyDescent="0.2">
      <c r="A4" t="s">
        <v>62</v>
      </c>
      <c r="B4" s="44">
        <v>651.125406</v>
      </c>
      <c r="C4" s="41">
        <v>0</v>
      </c>
      <c r="D4" s="41">
        <v>30310.603775000007</v>
      </c>
      <c r="E4" s="41">
        <v>27941.004437999996</v>
      </c>
      <c r="F4" s="41">
        <v>24491.865308</v>
      </c>
      <c r="G4" s="41">
        <v>27102.431343999993</v>
      </c>
      <c r="H4" s="41">
        <v>204141.6414180001</v>
      </c>
      <c r="I4" s="41">
        <v>9209.3923129999985</v>
      </c>
      <c r="J4" s="41">
        <v>36925.632904999999</v>
      </c>
      <c r="K4" s="41">
        <v>16106.121075000001</v>
      </c>
      <c r="L4" s="41">
        <v>0</v>
      </c>
      <c r="M4" s="41">
        <v>18484.680527</v>
      </c>
      <c r="N4" s="41">
        <v>715.70756200000005</v>
      </c>
      <c r="O4" s="41">
        <v>0</v>
      </c>
      <c r="P4" s="41">
        <v>2132.2379999999998</v>
      </c>
      <c r="Q4" s="41">
        <v>5810.9912289999993</v>
      </c>
      <c r="R4" s="41">
        <v>43339.097555999986</v>
      </c>
      <c r="S4" s="41">
        <v>0</v>
      </c>
      <c r="T4" s="41">
        <v>131462.02196899999</v>
      </c>
      <c r="U4" s="41">
        <v>137764.34514800005</v>
      </c>
      <c r="V4" s="41">
        <v>68.586594000000005</v>
      </c>
      <c r="W4" s="41">
        <v>8933.6679999999997</v>
      </c>
      <c r="X4" s="41">
        <v>16400.290485999998</v>
      </c>
      <c r="Y4" s="41">
        <v>1452.9341960000002</v>
      </c>
      <c r="Z4" s="20">
        <f t="shared" ref="Z4:Z5" si="0">SUM(B4:Y4)</f>
        <v>743444.37924899999</v>
      </c>
    </row>
    <row r="5" spans="1:26" x14ac:dyDescent="0.2">
      <c r="A5" t="s">
        <v>63</v>
      </c>
      <c r="B5" s="42">
        <v>0</v>
      </c>
      <c r="C5" s="46">
        <v>0</v>
      </c>
      <c r="D5" s="46">
        <v>0</v>
      </c>
      <c r="E5" s="46">
        <v>0</v>
      </c>
      <c r="F5" s="46">
        <v>0</v>
      </c>
      <c r="G5" s="46">
        <v>0</v>
      </c>
      <c r="H5" s="46">
        <v>0</v>
      </c>
      <c r="I5" s="46">
        <v>0</v>
      </c>
      <c r="J5" s="46">
        <v>0</v>
      </c>
      <c r="K5" s="46">
        <v>1869.6925000000001</v>
      </c>
      <c r="L5" s="46">
        <v>0</v>
      </c>
      <c r="M5" s="46">
        <v>0</v>
      </c>
      <c r="N5" s="46">
        <v>0</v>
      </c>
      <c r="O5" s="46">
        <v>0</v>
      </c>
      <c r="P5" s="46">
        <v>3985.4009999999998</v>
      </c>
      <c r="Q5" s="46">
        <v>0</v>
      </c>
      <c r="R5" s="46">
        <v>0</v>
      </c>
      <c r="S5" s="46">
        <v>0</v>
      </c>
      <c r="T5" s="46">
        <v>0</v>
      </c>
      <c r="U5" s="46">
        <v>0</v>
      </c>
      <c r="V5" s="46">
        <v>0</v>
      </c>
      <c r="W5" s="46">
        <v>0</v>
      </c>
      <c r="X5" s="46">
        <v>0</v>
      </c>
      <c r="Y5" s="46">
        <v>0</v>
      </c>
      <c r="Z5" s="20">
        <f t="shared" si="0"/>
        <v>5855.0934999999999</v>
      </c>
    </row>
    <row r="6" spans="1:26" x14ac:dyDescent="0.2">
      <c r="A6" t="s">
        <v>55</v>
      </c>
      <c r="B6" s="2">
        <f>B3-B4-B5</f>
        <v>130.10891400000378</v>
      </c>
      <c r="C6" s="2">
        <f t="shared" ref="C6:Y6" si="1">C3-C4-C5</f>
        <v>0</v>
      </c>
      <c r="D6" s="2">
        <f t="shared" si="1"/>
        <v>1944.4170249999843</v>
      </c>
      <c r="E6" s="2">
        <f t="shared" si="1"/>
        <v>515.11096200004613</v>
      </c>
      <c r="F6" s="2">
        <f t="shared" si="1"/>
        <v>3.5912920000118902</v>
      </c>
      <c r="G6" s="2">
        <f t="shared" si="1"/>
        <v>4717.4364559999703</v>
      </c>
      <c r="H6" s="2">
        <f t="shared" si="1"/>
        <v>57316.456547098118</v>
      </c>
      <c r="I6" s="2">
        <f t="shared" si="1"/>
        <v>19.124023000014859</v>
      </c>
      <c r="J6" s="2">
        <f t="shared" si="1"/>
        <v>18569.358446195001</v>
      </c>
      <c r="K6" s="2">
        <f t="shared" si="1"/>
        <v>225.76768726255159</v>
      </c>
      <c r="L6" s="2">
        <f t="shared" si="1"/>
        <v>0</v>
      </c>
      <c r="M6" s="2">
        <f t="shared" si="1"/>
        <v>764.50843300002089</v>
      </c>
      <c r="N6" s="2">
        <f t="shared" si="1"/>
        <v>0.51003800000023602</v>
      </c>
      <c r="O6" s="2">
        <f t="shared" si="1"/>
        <v>0</v>
      </c>
      <c r="P6" s="2">
        <f t="shared" si="1"/>
        <v>2.9116800000015246</v>
      </c>
      <c r="Q6" s="2">
        <f t="shared" si="1"/>
        <v>7.7862110000050961</v>
      </c>
      <c r="R6" s="2">
        <f t="shared" si="1"/>
        <v>234.90320400004566</v>
      </c>
      <c r="S6" s="2">
        <f t="shared" si="1"/>
        <v>0</v>
      </c>
      <c r="T6" s="2">
        <f t="shared" si="1"/>
        <v>14489.828095653356</v>
      </c>
      <c r="U6" s="2">
        <f t="shared" si="1"/>
        <v>9827.6279375490267</v>
      </c>
      <c r="V6" s="2">
        <f t="shared" si="1"/>
        <v>4.2059999996268971E-3</v>
      </c>
      <c r="W6" s="2">
        <f t="shared" si="1"/>
        <v>4.9834400000854657</v>
      </c>
      <c r="X6" s="2">
        <f t="shared" si="1"/>
        <v>1040.285985296734</v>
      </c>
      <c r="Y6" s="2">
        <f t="shared" si="1"/>
        <v>1.6480360000036853</v>
      </c>
      <c r="Z6" s="20">
        <f>Z3-Z4-Z5</f>
        <v>109816.36861905486</v>
      </c>
    </row>
    <row r="8" spans="1:26" x14ac:dyDescent="0.2">
      <c r="B8" s="2"/>
      <c r="C8" s="2"/>
      <c r="D8" s="2"/>
      <c r="E8" s="2"/>
      <c r="F8" s="2"/>
      <c r="G8" s="2"/>
      <c r="H8" s="2"/>
      <c r="I8" s="2"/>
      <c r="J8" s="2"/>
      <c r="K8" s="2"/>
      <c r="L8" s="2"/>
      <c r="M8" s="2"/>
      <c r="N8" s="2"/>
      <c r="O8" s="2"/>
      <c r="P8" s="2"/>
      <c r="Q8" s="2"/>
      <c r="R8" s="2"/>
      <c r="S8" s="2"/>
      <c r="T8" s="2"/>
      <c r="U8" s="2"/>
      <c r="V8" s="2"/>
      <c r="W8" s="2"/>
      <c r="X8" s="2"/>
      <c r="Y8" s="2"/>
      <c r="Z8" s="28"/>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Windows User</cp:lastModifiedBy>
  <cp:lastPrinted>2012-11-13T14:00:21Z</cp:lastPrinted>
  <dcterms:created xsi:type="dcterms:W3CDTF">2012-08-31T17:45:14Z</dcterms:created>
  <dcterms:modified xsi:type="dcterms:W3CDTF">2012-11-13T14:04:48Z</dcterms:modified>
</cp:coreProperties>
</file>