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870" windowWidth="17955" windowHeight="10800"/>
  </bookViews>
  <sheets>
    <sheet name="Title" sheetId="8" r:id="rId1"/>
    <sheet name="Capacity,Gen,Fuel" sheetId="2" r:id="rId2"/>
    <sheet name="Emissions" sheetId="6" r:id="rId3"/>
    <sheet name="WindCurtailment" sheetId="7" r:id="rId4"/>
  </sheets>
  <calcPr calcId="145621" calcMode="manual"/>
</workbook>
</file>

<file path=xl/calcChain.xml><?xml version="1.0" encoding="utf-8"?>
<calcChain xmlns="http://schemas.openxmlformats.org/spreadsheetml/2006/main">
  <c r="B26" i="6" l="1"/>
  <c r="Z83" i="2" l="1"/>
  <c r="Z68" i="2"/>
  <c r="Z140" i="2" l="1"/>
  <c r="Z86" i="2" l="1"/>
  <c r="Z4" i="7" l="1"/>
  <c r="Z5" i="7"/>
  <c r="Z3" i="7"/>
  <c r="Z6" i="7" l="1"/>
  <c r="Z64" i="2"/>
  <c r="Z63" i="2"/>
  <c r="Z62" i="2"/>
  <c r="Z61" i="2"/>
  <c r="Z57" i="2"/>
  <c r="Z56" i="2"/>
  <c r="B250" i="2" l="1"/>
  <c r="B249" i="2"/>
  <c r="B248" i="2"/>
  <c r="B247" i="2"/>
  <c r="B246" i="2"/>
  <c r="B245" i="2"/>
  <c r="B244" i="2"/>
  <c r="B243" i="2"/>
  <c r="B242" i="2"/>
  <c r="B241" i="2"/>
  <c r="B240" i="2"/>
  <c r="B239" i="2"/>
  <c r="B238" i="2"/>
  <c r="B237" i="2"/>
  <c r="B236" i="2"/>
  <c r="B235" i="2"/>
  <c r="B234" i="2"/>
  <c r="B233" i="2"/>
  <c r="B232" i="2"/>
  <c r="B231" i="2"/>
  <c r="B230" i="2"/>
  <c r="B229" i="2"/>
  <c r="B228" i="2"/>
  <c r="B224" i="2"/>
  <c r="B223" i="2"/>
  <c r="B222" i="2"/>
  <c r="B221" i="2"/>
  <c r="B220" i="2"/>
  <c r="B219" i="2"/>
  <c r="B218" i="2"/>
  <c r="B217" i="2"/>
  <c r="B216" i="2"/>
  <c r="B215" i="2"/>
  <c r="B214" i="2"/>
  <c r="B213" i="2"/>
  <c r="B212" i="2"/>
  <c r="B211" i="2"/>
  <c r="B210" i="2"/>
  <c r="B209" i="2"/>
  <c r="B208" i="2"/>
  <c r="B207" i="2"/>
  <c r="B206" i="2"/>
  <c r="B205" i="2"/>
  <c r="B204" i="2"/>
  <c r="B203" i="2"/>
  <c r="B202" i="2"/>
  <c r="B197" i="2"/>
  <c r="B196" i="2"/>
  <c r="B195" i="2"/>
  <c r="B194" i="2"/>
  <c r="B192" i="2"/>
  <c r="B191" i="2"/>
  <c r="B190" i="2"/>
  <c r="B189" i="2"/>
  <c r="B188" i="2"/>
  <c r="B187" i="2"/>
  <c r="B186" i="2"/>
  <c r="B185" i="2"/>
  <c r="B184" i="2"/>
  <c r="B183" i="2"/>
  <c r="B182" i="2"/>
  <c r="B181" i="2"/>
  <c r="B180" i="2"/>
  <c r="B179" i="2"/>
  <c r="B178" i="2"/>
  <c r="B177" i="2"/>
  <c r="B176" i="2"/>
  <c r="B175" i="2"/>
  <c r="B171" i="2"/>
  <c r="B170" i="2"/>
  <c r="B169" i="2"/>
  <c r="B168" i="2"/>
  <c r="B167" i="2"/>
  <c r="B166" i="2"/>
  <c r="B165" i="2"/>
  <c r="B164" i="2"/>
  <c r="B163" i="2"/>
  <c r="B162" i="2"/>
  <c r="B161" i="2"/>
  <c r="B160" i="2"/>
  <c r="B159" i="2"/>
  <c r="B158" i="2"/>
  <c r="B157" i="2"/>
  <c r="B156" i="2"/>
  <c r="B155" i="2"/>
  <c r="B154" i="2"/>
  <c r="B153" i="2"/>
  <c r="B152" i="2"/>
  <c r="B151" i="2"/>
  <c r="B150" i="2"/>
  <c r="B149" i="2"/>
  <c r="AA251" i="2"/>
  <c r="AA250" i="2"/>
  <c r="Y250" i="2"/>
  <c r="X250" i="2"/>
  <c r="W250" i="2"/>
  <c r="V250" i="2"/>
  <c r="U250" i="2"/>
  <c r="T250" i="2"/>
  <c r="S250" i="2"/>
  <c r="R250" i="2"/>
  <c r="Q250" i="2"/>
  <c r="P250" i="2"/>
  <c r="O250" i="2"/>
  <c r="N250" i="2"/>
  <c r="M250" i="2"/>
  <c r="L250" i="2"/>
  <c r="K250" i="2"/>
  <c r="J250" i="2"/>
  <c r="I250" i="2"/>
  <c r="H250" i="2"/>
  <c r="G250" i="2"/>
  <c r="F250" i="2"/>
  <c r="E250" i="2"/>
  <c r="D250" i="2"/>
  <c r="C250" i="2"/>
  <c r="AA249" i="2"/>
  <c r="Y249" i="2"/>
  <c r="X249" i="2"/>
  <c r="W249" i="2"/>
  <c r="V249" i="2"/>
  <c r="U249" i="2"/>
  <c r="T249" i="2"/>
  <c r="S249" i="2"/>
  <c r="R249" i="2"/>
  <c r="Q249" i="2"/>
  <c r="P249" i="2"/>
  <c r="O249" i="2"/>
  <c r="N249" i="2"/>
  <c r="M249" i="2"/>
  <c r="L249" i="2"/>
  <c r="K249" i="2"/>
  <c r="J249" i="2"/>
  <c r="I249" i="2"/>
  <c r="H249" i="2"/>
  <c r="G249" i="2"/>
  <c r="F249" i="2"/>
  <c r="E249" i="2"/>
  <c r="D249" i="2"/>
  <c r="C249" i="2"/>
  <c r="AA248" i="2"/>
  <c r="Y248" i="2"/>
  <c r="X248" i="2"/>
  <c r="W248" i="2"/>
  <c r="V248" i="2"/>
  <c r="U248" i="2"/>
  <c r="T248" i="2"/>
  <c r="S248" i="2"/>
  <c r="R248" i="2"/>
  <c r="Q248" i="2"/>
  <c r="P248" i="2"/>
  <c r="O248" i="2"/>
  <c r="N248" i="2"/>
  <c r="M248" i="2"/>
  <c r="L248" i="2"/>
  <c r="K248" i="2"/>
  <c r="J248" i="2"/>
  <c r="I248" i="2"/>
  <c r="H248" i="2"/>
  <c r="G248" i="2"/>
  <c r="F248" i="2"/>
  <c r="E248" i="2"/>
  <c r="D248" i="2"/>
  <c r="C248" i="2"/>
  <c r="AA247" i="2"/>
  <c r="Y247" i="2"/>
  <c r="X247" i="2"/>
  <c r="W247" i="2"/>
  <c r="V247" i="2"/>
  <c r="U247" i="2"/>
  <c r="T247" i="2"/>
  <c r="S247" i="2"/>
  <c r="R247" i="2"/>
  <c r="Q247" i="2"/>
  <c r="P247" i="2"/>
  <c r="O247" i="2"/>
  <c r="N247" i="2"/>
  <c r="M247" i="2"/>
  <c r="L247" i="2"/>
  <c r="K247" i="2"/>
  <c r="J247" i="2"/>
  <c r="I247" i="2"/>
  <c r="H247" i="2"/>
  <c r="G247" i="2"/>
  <c r="F247" i="2"/>
  <c r="E247" i="2"/>
  <c r="D247" i="2"/>
  <c r="C247" i="2"/>
  <c r="AA246" i="2"/>
  <c r="Y246" i="2"/>
  <c r="X246" i="2"/>
  <c r="W246" i="2"/>
  <c r="V246" i="2"/>
  <c r="U246" i="2"/>
  <c r="T246" i="2"/>
  <c r="S246" i="2"/>
  <c r="R246" i="2"/>
  <c r="Q246" i="2"/>
  <c r="P246" i="2"/>
  <c r="O246" i="2"/>
  <c r="N246" i="2"/>
  <c r="M246" i="2"/>
  <c r="L246" i="2"/>
  <c r="K246" i="2"/>
  <c r="J246" i="2"/>
  <c r="I246" i="2"/>
  <c r="H246" i="2"/>
  <c r="G246" i="2"/>
  <c r="F246" i="2"/>
  <c r="E246" i="2"/>
  <c r="D246" i="2"/>
  <c r="C246" i="2"/>
  <c r="AA245" i="2"/>
  <c r="Y245" i="2"/>
  <c r="X245" i="2"/>
  <c r="W245" i="2"/>
  <c r="V245" i="2"/>
  <c r="U245" i="2"/>
  <c r="T245" i="2"/>
  <c r="S245" i="2"/>
  <c r="R245" i="2"/>
  <c r="Q245" i="2"/>
  <c r="P245" i="2"/>
  <c r="O245" i="2"/>
  <c r="N245" i="2"/>
  <c r="M245" i="2"/>
  <c r="L245" i="2"/>
  <c r="K245" i="2"/>
  <c r="J245" i="2"/>
  <c r="I245" i="2"/>
  <c r="H245" i="2"/>
  <c r="G245" i="2"/>
  <c r="F245" i="2"/>
  <c r="E245" i="2"/>
  <c r="D245" i="2"/>
  <c r="C245" i="2"/>
  <c r="AA244" i="2"/>
  <c r="Y244" i="2"/>
  <c r="X244" i="2"/>
  <c r="W244" i="2"/>
  <c r="V244" i="2"/>
  <c r="U244" i="2"/>
  <c r="T244" i="2"/>
  <c r="S244" i="2"/>
  <c r="R244" i="2"/>
  <c r="Q244" i="2"/>
  <c r="P244" i="2"/>
  <c r="O244" i="2"/>
  <c r="N244" i="2"/>
  <c r="M244" i="2"/>
  <c r="L244" i="2"/>
  <c r="K244" i="2"/>
  <c r="J244" i="2"/>
  <c r="I244" i="2"/>
  <c r="H244" i="2"/>
  <c r="G244" i="2"/>
  <c r="F244" i="2"/>
  <c r="E244" i="2"/>
  <c r="D244" i="2"/>
  <c r="C244" i="2"/>
  <c r="AA243" i="2"/>
  <c r="Y243" i="2"/>
  <c r="X243" i="2"/>
  <c r="W243" i="2"/>
  <c r="V243" i="2"/>
  <c r="U243" i="2"/>
  <c r="T243" i="2"/>
  <c r="S243" i="2"/>
  <c r="R243" i="2"/>
  <c r="Q243" i="2"/>
  <c r="P243" i="2"/>
  <c r="O243" i="2"/>
  <c r="N243" i="2"/>
  <c r="M243" i="2"/>
  <c r="L243" i="2"/>
  <c r="K243" i="2"/>
  <c r="J243" i="2"/>
  <c r="I243" i="2"/>
  <c r="H243" i="2"/>
  <c r="G243" i="2"/>
  <c r="F243" i="2"/>
  <c r="E243" i="2"/>
  <c r="D243" i="2"/>
  <c r="C243" i="2"/>
  <c r="AA242" i="2"/>
  <c r="Y242" i="2"/>
  <c r="X242" i="2"/>
  <c r="W242" i="2"/>
  <c r="V242" i="2"/>
  <c r="U242" i="2"/>
  <c r="T242" i="2"/>
  <c r="S242" i="2"/>
  <c r="R242" i="2"/>
  <c r="Q242" i="2"/>
  <c r="P242" i="2"/>
  <c r="O242" i="2"/>
  <c r="N242" i="2"/>
  <c r="M242" i="2"/>
  <c r="L242" i="2"/>
  <c r="K242" i="2"/>
  <c r="J242" i="2"/>
  <c r="I242" i="2"/>
  <c r="H242" i="2"/>
  <c r="G242" i="2"/>
  <c r="F242" i="2"/>
  <c r="E242" i="2"/>
  <c r="D242" i="2"/>
  <c r="C242" i="2"/>
  <c r="AA241" i="2"/>
  <c r="Y241" i="2"/>
  <c r="X241" i="2"/>
  <c r="W241" i="2"/>
  <c r="V241" i="2"/>
  <c r="U241" i="2"/>
  <c r="T241" i="2"/>
  <c r="S241" i="2"/>
  <c r="R241" i="2"/>
  <c r="Q241" i="2"/>
  <c r="P241" i="2"/>
  <c r="O241" i="2"/>
  <c r="N241" i="2"/>
  <c r="M241" i="2"/>
  <c r="L241" i="2"/>
  <c r="K241" i="2"/>
  <c r="J241" i="2"/>
  <c r="I241" i="2"/>
  <c r="H241" i="2"/>
  <c r="G241" i="2"/>
  <c r="F241" i="2"/>
  <c r="E241" i="2"/>
  <c r="D241" i="2"/>
  <c r="C241" i="2"/>
  <c r="AA240" i="2"/>
  <c r="Y240" i="2"/>
  <c r="X240" i="2"/>
  <c r="W240" i="2"/>
  <c r="V240" i="2"/>
  <c r="U240" i="2"/>
  <c r="T240" i="2"/>
  <c r="S240" i="2"/>
  <c r="R240" i="2"/>
  <c r="Q240" i="2"/>
  <c r="P240" i="2"/>
  <c r="O240" i="2"/>
  <c r="N240" i="2"/>
  <c r="M240" i="2"/>
  <c r="L240" i="2"/>
  <c r="K240" i="2"/>
  <c r="J240" i="2"/>
  <c r="I240" i="2"/>
  <c r="H240" i="2"/>
  <c r="G240" i="2"/>
  <c r="F240" i="2"/>
  <c r="E240" i="2"/>
  <c r="D240" i="2"/>
  <c r="C240" i="2"/>
  <c r="AA239" i="2"/>
  <c r="Y239" i="2"/>
  <c r="X239" i="2"/>
  <c r="W239" i="2"/>
  <c r="V239" i="2"/>
  <c r="U239" i="2"/>
  <c r="T239" i="2"/>
  <c r="S239" i="2"/>
  <c r="R239" i="2"/>
  <c r="Q239" i="2"/>
  <c r="P239" i="2"/>
  <c r="O239" i="2"/>
  <c r="N239" i="2"/>
  <c r="M239" i="2"/>
  <c r="L239" i="2"/>
  <c r="K239" i="2"/>
  <c r="J239" i="2"/>
  <c r="I239" i="2"/>
  <c r="H239" i="2"/>
  <c r="G239" i="2"/>
  <c r="F239" i="2"/>
  <c r="E239" i="2"/>
  <c r="D239" i="2"/>
  <c r="C239" i="2"/>
  <c r="AA238" i="2"/>
  <c r="Y238" i="2"/>
  <c r="X238" i="2"/>
  <c r="W238" i="2"/>
  <c r="V238" i="2"/>
  <c r="U238" i="2"/>
  <c r="T238" i="2"/>
  <c r="S238" i="2"/>
  <c r="R238" i="2"/>
  <c r="Q238" i="2"/>
  <c r="P238" i="2"/>
  <c r="O238" i="2"/>
  <c r="N238" i="2"/>
  <c r="M238" i="2"/>
  <c r="L238" i="2"/>
  <c r="K238" i="2"/>
  <c r="J238" i="2"/>
  <c r="I238" i="2"/>
  <c r="H238" i="2"/>
  <c r="G238" i="2"/>
  <c r="F238" i="2"/>
  <c r="E238" i="2"/>
  <c r="D238" i="2"/>
  <c r="C238" i="2"/>
  <c r="AA237" i="2"/>
  <c r="Y237" i="2"/>
  <c r="X237" i="2"/>
  <c r="W237" i="2"/>
  <c r="V237" i="2"/>
  <c r="U237" i="2"/>
  <c r="T237" i="2"/>
  <c r="S237" i="2"/>
  <c r="R237" i="2"/>
  <c r="Q237" i="2"/>
  <c r="P237" i="2"/>
  <c r="O237" i="2"/>
  <c r="N237" i="2"/>
  <c r="M237" i="2"/>
  <c r="L237" i="2"/>
  <c r="K237" i="2"/>
  <c r="J237" i="2"/>
  <c r="I237" i="2"/>
  <c r="H237" i="2"/>
  <c r="G237" i="2"/>
  <c r="F237" i="2"/>
  <c r="E237" i="2"/>
  <c r="D237" i="2"/>
  <c r="C237" i="2"/>
  <c r="AA236" i="2"/>
  <c r="Y236" i="2"/>
  <c r="X236" i="2"/>
  <c r="W236" i="2"/>
  <c r="V236" i="2"/>
  <c r="U236" i="2"/>
  <c r="T236" i="2"/>
  <c r="S236" i="2"/>
  <c r="R236" i="2"/>
  <c r="Q236" i="2"/>
  <c r="P236" i="2"/>
  <c r="O236" i="2"/>
  <c r="N236" i="2"/>
  <c r="M236" i="2"/>
  <c r="L236" i="2"/>
  <c r="K236" i="2"/>
  <c r="J236" i="2"/>
  <c r="I236" i="2"/>
  <c r="H236" i="2"/>
  <c r="G236" i="2"/>
  <c r="F236" i="2"/>
  <c r="E236" i="2"/>
  <c r="D236" i="2"/>
  <c r="C236" i="2"/>
  <c r="AA235" i="2"/>
  <c r="Y235" i="2"/>
  <c r="X235" i="2"/>
  <c r="W235" i="2"/>
  <c r="V235" i="2"/>
  <c r="U235" i="2"/>
  <c r="T235" i="2"/>
  <c r="S235" i="2"/>
  <c r="R235" i="2"/>
  <c r="Q235" i="2"/>
  <c r="P235" i="2"/>
  <c r="O235" i="2"/>
  <c r="N235" i="2"/>
  <c r="M235" i="2"/>
  <c r="L235" i="2"/>
  <c r="K235" i="2"/>
  <c r="J235" i="2"/>
  <c r="I235" i="2"/>
  <c r="H235" i="2"/>
  <c r="G235" i="2"/>
  <c r="F235" i="2"/>
  <c r="E235" i="2"/>
  <c r="D235" i="2"/>
  <c r="C235" i="2"/>
  <c r="AA234" i="2"/>
  <c r="Y234" i="2"/>
  <c r="X234" i="2"/>
  <c r="W234" i="2"/>
  <c r="V234" i="2"/>
  <c r="U234" i="2"/>
  <c r="T234" i="2"/>
  <c r="S234" i="2"/>
  <c r="R234" i="2"/>
  <c r="Q234" i="2"/>
  <c r="P234" i="2"/>
  <c r="O234" i="2"/>
  <c r="N234" i="2"/>
  <c r="M234" i="2"/>
  <c r="L234" i="2"/>
  <c r="K234" i="2"/>
  <c r="J234" i="2"/>
  <c r="I234" i="2"/>
  <c r="H234" i="2"/>
  <c r="G234" i="2"/>
  <c r="F234" i="2"/>
  <c r="E234" i="2"/>
  <c r="D234" i="2"/>
  <c r="C234" i="2"/>
  <c r="AA233" i="2"/>
  <c r="Y233" i="2"/>
  <c r="X233" i="2"/>
  <c r="W233" i="2"/>
  <c r="V233" i="2"/>
  <c r="U233" i="2"/>
  <c r="T233" i="2"/>
  <c r="S233" i="2"/>
  <c r="R233" i="2"/>
  <c r="Q233" i="2"/>
  <c r="P233" i="2"/>
  <c r="O233" i="2"/>
  <c r="N233" i="2"/>
  <c r="M233" i="2"/>
  <c r="L233" i="2"/>
  <c r="K233" i="2"/>
  <c r="J233" i="2"/>
  <c r="I233" i="2"/>
  <c r="H233" i="2"/>
  <c r="G233" i="2"/>
  <c r="F233" i="2"/>
  <c r="E233" i="2"/>
  <c r="D233" i="2"/>
  <c r="C233" i="2"/>
  <c r="AA232" i="2"/>
  <c r="Y232" i="2"/>
  <c r="X232" i="2"/>
  <c r="W232" i="2"/>
  <c r="V232" i="2"/>
  <c r="U232" i="2"/>
  <c r="T232" i="2"/>
  <c r="S232" i="2"/>
  <c r="R232" i="2"/>
  <c r="Q232" i="2"/>
  <c r="P232" i="2"/>
  <c r="O232" i="2"/>
  <c r="N232" i="2"/>
  <c r="M232" i="2"/>
  <c r="L232" i="2"/>
  <c r="K232" i="2"/>
  <c r="J232" i="2"/>
  <c r="I232" i="2"/>
  <c r="H232" i="2"/>
  <c r="G232" i="2"/>
  <c r="F232" i="2"/>
  <c r="E232" i="2"/>
  <c r="D232" i="2"/>
  <c r="C232" i="2"/>
  <c r="AA231" i="2"/>
  <c r="Y231" i="2"/>
  <c r="X231" i="2"/>
  <c r="W231" i="2"/>
  <c r="V231" i="2"/>
  <c r="U231" i="2"/>
  <c r="T231" i="2"/>
  <c r="S231" i="2"/>
  <c r="R231" i="2"/>
  <c r="Q231" i="2"/>
  <c r="P231" i="2"/>
  <c r="O231" i="2"/>
  <c r="N231" i="2"/>
  <c r="M231" i="2"/>
  <c r="L231" i="2"/>
  <c r="K231" i="2"/>
  <c r="J231" i="2"/>
  <c r="I231" i="2"/>
  <c r="H231" i="2"/>
  <c r="G231" i="2"/>
  <c r="F231" i="2"/>
  <c r="E231" i="2"/>
  <c r="D231" i="2"/>
  <c r="C231" i="2"/>
  <c r="AA230" i="2"/>
  <c r="Y230" i="2"/>
  <c r="X230" i="2"/>
  <c r="W230" i="2"/>
  <c r="V230" i="2"/>
  <c r="U230" i="2"/>
  <c r="T230" i="2"/>
  <c r="S230" i="2"/>
  <c r="R230" i="2"/>
  <c r="Q230" i="2"/>
  <c r="P230" i="2"/>
  <c r="O230" i="2"/>
  <c r="N230" i="2"/>
  <c r="M230" i="2"/>
  <c r="L230" i="2"/>
  <c r="K230" i="2"/>
  <c r="J230" i="2"/>
  <c r="I230" i="2"/>
  <c r="H230" i="2"/>
  <c r="G230" i="2"/>
  <c r="F230" i="2"/>
  <c r="E230" i="2"/>
  <c r="D230" i="2"/>
  <c r="C230" i="2"/>
  <c r="AA229" i="2"/>
  <c r="Y229" i="2"/>
  <c r="X229" i="2"/>
  <c r="W229" i="2"/>
  <c r="V229" i="2"/>
  <c r="U229" i="2"/>
  <c r="T229" i="2"/>
  <c r="S229" i="2"/>
  <c r="R229" i="2"/>
  <c r="Q229" i="2"/>
  <c r="P229" i="2"/>
  <c r="O229" i="2"/>
  <c r="N229" i="2"/>
  <c r="M229" i="2"/>
  <c r="L229" i="2"/>
  <c r="K229" i="2"/>
  <c r="J229" i="2"/>
  <c r="I229" i="2"/>
  <c r="H229" i="2"/>
  <c r="G229" i="2"/>
  <c r="F229" i="2"/>
  <c r="E229" i="2"/>
  <c r="D229" i="2"/>
  <c r="C229" i="2"/>
  <c r="AA228" i="2"/>
  <c r="Y228" i="2"/>
  <c r="X228" i="2"/>
  <c r="W228" i="2"/>
  <c r="V228" i="2"/>
  <c r="U228" i="2"/>
  <c r="T228" i="2"/>
  <c r="S228" i="2"/>
  <c r="R228" i="2"/>
  <c r="Q228" i="2"/>
  <c r="P228" i="2"/>
  <c r="O228" i="2"/>
  <c r="N228" i="2"/>
  <c r="M228" i="2"/>
  <c r="L228" i="2"/>
  <c r="K228" i="2"/>
  <c r="J228" i="2"/>
  <c r="I228" i="2"/>
  <c r="H228" i="2"/>
  <c r="G228" i="2"/>
  <c r="F228" i="2"/>
  <c r="E228" i="2"/>
  <c r="D228" i="2"/>
  <c r="C228" i="2"/>
  <c r="AA225" i="2"/>
  <c r="AA224" i="2"/>
  <c r="Y224" i="2"/>
  <c r="X224" i="2"/>
  <c r="W224" i="2"/>
  <c r="V224" i="2"/>
  <c r="U224" i="2"/>
  <c r="T224" i="2"/>
  <c r="S224" i="2"/>
  <c r="R224" i="2"/>
  <c r="Q224" i="2"/>
  <c r="P224" i="2"/>
  <c r="O224" i="2"/>
  <c r="N224" i="2"/>
  <c r="M224" i="2"/>
  <c r="L224" i="2"/>
  <c r="K224" i="2"/>
  <c r="J224" i="2"/>
  <c r="I224" i="2"/>
  <c r="H224" i="2"/>
  <c r="G224" i="2"/>
  <c r="F224" i="2"/>
  <c r="E224" i="2"/>
  <c r="D224" i="2"/>
  <c r="C224" i="2"/>
  <c r="AA223" i="2"/>
  <c r="Y223" i="2"/>
  <c r="X223" i="2"/>
  <c r="W223" i="2"/>
  <c r="V223" i="2"/>
  <c r="U223" i="2"/>
  <c r="T223" i="2"/>
  <c r="S223" i="2"/>
  <c r="R223" i="2"/>
  <c r="Q223" i="2"/>
  <c r="P223" i="2"/>
  <c r="O223" i="2"/>
  <c r="N223" i="2"/>
  <c r="M223" i="2"/>
  <c r="L223" i="2"/>
  <c r="K223" i="2"/>
  <c r="J223" i="2"/>
  <c r="I223" i="2"/>
  <c r="H223" i="2"/>
  <c r="G223" i="2"/>
  <c r="F223" i="2"/>
  <c r="E223" i="2"/>
  <c r="D223" i="2"/>
  <c r="C223" i="2"/>
  <c r="AA222" i="2"/>
  <c r="Y222" i="2"/>
  <c r="X222" i="2"/>
  <c r="W222" i="2"/>
  <c r="V222" i="2"/>
  <c r="U222" i="2"/>
  <c r="T222" i="2"/>
  <c r="S222" i="2"/>
  <c r="R222" i="2"/>
  <c r="Q222" i="2"/>
  <c r="P222" i="2"/>
  <c r="O222" i="2"/>
  <c r="N222" i="2"/>
  <c r="M222" i="2"/>
  <c r="L222" i="2"/>
  <c r="K222" i="2"/>
  <c r="J222" i="2"/>
  <c r="I222" i="2"/>
  <c r="H222" i="2"/>
  <c r="G222" i="2"/>
  <c r="F222" i="2"/>
  <c r="E222" i="2"/>
  <c r="D222" i="2"/>
  <c r="C222" i="2"/>
  <c r="AA221" i="2"/>
  <c r="Y221" i="2"/>
  <c r="X221" i="2"/>
  <c r="W221" i="2"/>
  <c r="V221" i="2"/>
  <c r="U221" i="2"/>
  <c r="T221" i="2"/>
  <c r="S221" i="2"/>
  <c r="R221" i="2"/>
  <c r="Q221" i="2"/>
  <c r="P221" i="2"/>
  <c r="O221" i="2"/>
  <c r="N221" i="2"/>
  <c r="M221" i="2"/>
  <c r="L221" i="2"/>
  <c r="K221" i="2"/>
  <c r="J221" i="2"/>
  <c r="I221" i="2"/>
  <c r="H221" i="2"/>
  <c r="G221" i="2"/>
  <c r="F221" i="2"/>
  <c r="E221" i="2"/>
  <c r="D221" i="2"/>
  <c r="C221" i="2"/>
  <c r="AA220" i="2"/>
  <c r="Y220" i="2"/>
  <c r="X220" i="2"/>
  <c r="W220" i="2"/>
  <c r="V220" i="2"/>
  <c r="U220" i="2"/>
  <c r="T220" i="2"/>
  <c r="S220" i="2"/>
  <c r="R220" i="2"/>
  <c r="Q220" i="2"/>
  <c r="P220" i="2"/>
  <c r="O220" i="2"/>
  <c r="N220" i="2"/>
  <c r="M220" i="2"/>
  <c r="L220" i="2"/>
  <c r="K220" i="2"/>
  <c r="J220" i="2"/>
  <c r="I220" i="2"/>
  <c r="H220" i="2"/>
  <c r="G220" i="2"/>
  <c r="F220" i="2"/>
  <c r="E220" i="2"/>
  <c r="D220" i="2"/>
  <c r="C220" i="2"/>
  <c r="AA219" i="2"/>
  <c r="Y219" i="2"/>
  <c r="X219" i="2"/>
  <c r="W219" i="2"/>
  <c r="V219" i="2"/>
  <c r="U219" i="2"/>
  <c r="T219" i="2"/>
  <c r="S219" i="2"/>
  <c r="R219" i="2"/>
  <c r="Q219" i="2"/>
  <c r="P219" i="2"/>
  <c r="O219" i="2"/>
  <c r="N219" i="2"/>
  <c r="M219" i="2"/>
  <c r="L219" i="2"/>
  <c r="K219" i="2"/>
  <c r="J219" i="2"/>
  <c r="I219" i="2"/>
  <c r="H219" i="2"/>
  <c r="G219" i="2"/>
  <c r="F219" i="2"/>
  <c r="E219" i="2"/>
  <c r="D219" i="2"/>
  <c r="C219" i="2"/>
  <c r="AA218" i="2"/>
  <c r="Y218" i="2"/>
  <c r="X218" i="2"/>
  <c r="W218" i="2"/>
  <c r="V218" i="2"/>
  <c r="U218" i="2"/>
  <c r="T218" i="2"/>
  <c r="S218" i="2"/>
  <c r="R218" i="2"/>
  <c r="Q218" i="2"/>
  <c r="P218" i="2"/>
  <c r="O218" i="2"/>
  <c r="N218" i="2"/>
  <c r="M218" i="2"/>
  <c r="L218" i="2"/>
  <c r="K218" i="2"/>
  <c r="J218" i="2"/>
  <c r="I218" i="2"/>
  <c r="H218" i="2"/>
  <c r="G218" i="2"/>
  <c r="F218" i="2"/>
  <c r="E218" i="2"/>
  <c r="D218" i="2"/>
  <c r="C218" i="2"/>
  <c r="AA217" i="2"/>
  <c r="Y217" i="2"/>
  <c r="X217" i="2"/>
  <c r="W217" i="2"/>
  <c r="V217" i="2"/>
  <c r="U217" i="2"/>
  <c r="T217" i="2"/>
  <c r="S217" i="2"/>
  <c r="R217" i="2"/>
  <c r="Q217" i="2"/>
  <c r="P217" i="2"/>
  <c r="O217" i="2"/>
  <c r="N217" i="2"/>
  <c r="M217" i="2"/>
  <c r="L217" i="2"/>
  <c r="K217" i="2"/>
  <c r="J217" i="2"/>
  <c r="I217" i="2"/>
  <c r="H217" i="2"/>
  <c r="G217" i="2"/>
  <c r="F217" i="2"/>
  <c r="E217" i="2"/>
  <c r="D217" i="2"/>
  <c r="C217" i="2"/>
  <c r="AA216" i="2"/>
  <c r="Y216" i="2"/>
  <c r="X216" i="2"/>
  <c r="W216" i="2"/>
  <c r="V216" i="2"/>
  <c r="U216" i="2"/>
  <c r="T216" i="2"/>
  <c r="S216" i="2"/>
  <c r="R216" i="2"/>
  <c r="Q216" i="2"/>
  <c r="P216" i="2"/>
  <c r="O216" i="2"/>
  <c r="N216" i="2"/>
  <c r="M216" i="2"/>
  <c r="L216" i="2"/>
  <c r="K216" i="2"/>
  <c r="J216" i="2"/>
  <c r="I216" i="2"/>
  <c r="H216" i="2"/>
  <c r="G216" i="2"/>
  <c r="F216" i="2"/>
  <c r="E216" i="2"/>
  <c r="D216" i="2"/>
  <c r="C216" i="2"/>
  <c r="AA215" i="2"/>
  <c r="Y215" i="2"/>
  <c r="X215" i="2"/>
  <c r="W215" i="2"/>
  <c r="V215" i="2"/>
  <c r="U215" i="2"/>
  <c r="T215" i="2"/>
  <c r="S215" i="2"/>
  <c r="R215" i="2"/>
  <c r="Q215" i="2"/>
  <c r="P215" i="2"/>
  <c r="O215" i="2"/>
  <c r="N215" i="2"/>
  <c r="M215" i="2"/>
  <c r="L215" i="2"/>
  <c r="K215" i="2"/>
  <c r="J215" i="2"/>
  <c r="I215" i="2"/>
  <c r="H215" i="2"/>
  <c r="G215" i="2"/>
  <c r="F215" i="2"/>
  <c r="E215" i="2"/>
  <c r="D215" i="2"/>
  <c r="C215" i="2"/>
  <c r="AA214" i="2"/>
  <c r="Y214" i="2"/>
  <c r="X214" i="2"/>
  <c r="W214" i="2"/>
  <c r="V214" i="2"/>
  <c r="U214" i="2"/>
  <c r="T214" i="2"/>
  <c r="S214" i="2"/>
  <c r="R214" i="2"/>
  <c r="Q214" i="2"/>
  <c r="P214" i="2"/>
  <c r="O214" i="2"/>
  <c r="N214" i="2"/>
  <c r="M214" i="2"/>
  <c r="L214" i="2"/>
  <c r="K214" i="2"/>
  <c r="J214" i="2"/>
  <c r="I214" i="2"/>
  <c r="H214" i="2"/>
  <c r="G214" i="2"/>
  <c r="F214" i="2"/>
  <c r="E214" i="2"/>
  <c r="D214" i="2"/>
  <c r="C214" i="2"/>
  <c r="AA213" i="2"/>
  <c r="Y213" i="2"/>
  <c r="X213" i="2"/>
  <c r="W213" i="2"/>
  <c r="V213" i="2"/>
  <c r="U213" i="2"/>
  <c r="T213" i="2"/>
  <c r="S213" i="2"/>
  <c r="R213" i="2"/>
  <c r="Q213" i="2"/>
  <c r="P213" i="2"/>
  <c r="O213" i="2"/>
  <c r="N213" i="2"/>
  <c r="M213" i="2"/>
  <c r="L213" i="2"/>
  <c r="K213" i="2"/>
  <c r="J213" i="2"/>
  <c r="I213" i="2"/>
  <c r="H213" i="2"/>
  <c r="G213" i="2"/>
  <c r="F213" i="2"/>
  <c r="E213" i="2"/>
  <c r="D213" i="2"/>
  <c r="C213" i="2"/>
  <c r="AA212" i="2"/>
  <c r="Y212" i="2"/>
  <c r="X212" i="2"/>
  <c r="W212" i="2"/>
  <c r="V212" i="2"/>
  <c r="U212" i="2"/>
  <c r="T212" i="2"/>
  <c r="S212" i="2"/>
  <c r="R212" i="2"/>
  <c r="Q212" i="2"/>
  <c r="P212" i="2"/>
  <c r="O212" i="2"/>
  <c r="N212" i="2"/>
  <c r="M212" i="2"/>
  <c r="L212" i="2"/>
  <c r="K212" i="2"/>
  <c r="J212" i="2"/>
  <c r="I212" i="2"/>
  <c r="H212" i="2"/>
  <c r="G212" i="2"/>
  <c r="F212" i="2"/>
  <c r="E212" i="2"/>
  <c r="D212" i="2"/>
  <c r="C212" i="2"/>
  <c r="AA211" i="2"/>
  <c r="Y211" i="2"/>
  <c r="X211" i="2"/>
  <c r="W211" i="2"/>
  <c r="V211" i="2"/>
  <c r="U211" i="2"/>
  <c r="T211" i="2"/>
  <c r="S211" i="2"/>
  <c r="R211" i="2"/>
  <c r="Q211" i="2"/>
  <c r="P211" i="2"/>
  <c r="O211" i="2"/>
  <c r="N211" i="2"/>
  <c r="M211" i="2"/>
  <c r="L211" i="2"/>
  <c r="K211" i="2"/>
  <c r="J211" i="2"/>
  <c r="I211" i="2"/>
  <c r="H211" i="2"/>
  <c r="G211" i="2"/>
  <c r="F211" i="2"/>
  <c r="E211" i="2"/>
  <c r="D211" i="2"/>
  <c r="C211" i="2"/>
  <c r="AA210" i="2"/>
  <c r="Y210" i="2"/>
  <c r="X210" i="2"/>
  <c r="W210" i="2"/>
  <c r="V210" i="2"/>
  <c r="U210" i="2"/>
  <c r="T210" i="2"/>
  <c r="S210" i="2"/>
  <c r="R210" i="2"/>
  <c r="Q210" i="2"/>
  <c r="P210" i="2"/>
  <c r="O210" i="2"/>
  <c r="N210" i="2"/>
  <c r="M210" i="2"/>
  <c r="L210" i="2"/>
  <c r="K210" i="2"/>
  <c r="J210" i="2"/>
  <c r="I210" i="2"/>
  <c r="H210" i="2"/>
  <c r="G210" i="2"/>
  <c r="F210" i="2"/>
  <c r="E210" i="2"/>
  <c r="D210" i="2"/>
  <c r="C210" i="2"/>
  <c r="AA209" i="2"/>
  <c r="Y209" i="2"/>
  <c r="X209" i="2"/>
  <c r="W209" i="2"/>
  <c r="V209" i="2"/>
  <c r="U209" i="2"/>
  <c r="T209" i="2"/>
  <c r="S209" i="2"/>
  <c r="R209" i="2"/>
  <c r="Q209" i="2"/>
  <c r="P209" i="2"/>
  <c r="O209" i="2"/>
  <c r="N209" i="2"/>
  <c r="M209" i="2"/>
  <c r="L209" i="2"/>
  <c r="K209" i="2"/>
  <c r="J209" i="2"/>
  <c r="I209" i="2"/>
  <c r="H209" i="2"/>
  <c r="G209" i="2"/>
  <c r="F209" i="2"/>
  <c r="E209" i="2"/>
  <c r="D209" i="2"/>
  <c r="C209" i="2"/>
  <c r="AA208" i="2"/>
  <c r="Y208" i="2"/>
  <c r="X208" i="2"/>
  <c r="W208" i="2"/>
  <c r="V208" i="2"/>
  <c r="U208" i="2"/>
  <c r="T208" i="2"/>
  <c r="S208" i="2"/>
  <c r="R208" i="2"/>
  <c r="Q208" i="2"/>
  <c r="P208" i="2"/>
  <c r="O208" i="2"/>
  <c r="N208" i="2"/>
  <c r="M208" i="2"/>
  <c r="L208" i="2"/>
  <c r="K208" i="2"/>
  <c r="J208" i="2"/>
  <c r="I208" i="2"/>
  <c r="H208" i="2"/>
  <c r="G208" i="2"/>
  <c r="F208" i="2"/>
  <c r="E208" i="2"/>
  <c r="D208" i="2"/>
  <c r="C208" i="2"/>
  <c r="AA207" i="2"/>
  <c r="Y207" i="2"/>
  <c r="X207" i="2"/>
  <c r="W207" i="2"/>
  <c r="V207" i="2"/>
  <c r="U207" i="2"/>
  <c r="T207" i="2"/>
  <c r="S207" i="2"/>
  <c r="R207" i="2"/>
  <c r="Q207" i="2"/>
  <c r="P207" i="2"/>
  <c r="O207" i="2"/>
  <c r="N207" i="2"/>
  <c r="M207" i="2"/>
  <c r="L207" i="2"/>
  <c r="K207" i="2"/>
  <c r="J207" i="2"/>
  <c r="I207" i="2"/>
  <c r="H207" i="2"/>
  <c r="G207" i="2"/>
  <c r="F207" i="2"/>
  <c r="E207" i="2"/>
  <c r="D207" i="2"/>
  <c r="C207" i="2"/>
  <c r="AA206" i="2"/>
  <c r="Y206" i="2"/>
  <c r="X206" i="2"/>
  <c r="W206" i="2"/>
  <c r="V206" i="2"/>
  <c r="U206" i="2"/>
  <c r="T206" i="2"/>
  <c r="S206" i="2"/>
  <c r="R206" i="2"/>
  <c r="Q206" i="2"/>
  <c r="P206" i="2"/>
  <c r="O206" i="2"/>
  <c r="N206" i="2"/>
  <c r="M206" i="2"/>
  <c r="L206" i="2"/>
  <c r="K206" i="2"/>
  <c r="J206" i="2"/>
  <c r="I206" i="2"/>
  <c r="H206" i="2"/>
  <c r="G206" i="2"/>
  <c r="F206" i="2"/>
  <c r="E206" i="2"/>
  <c r="D206" i="2"/>
  <c r="C206" i="2"/>
  <c r="AA205" i="2"/>
  <c r="Y205" i="2"/>
  <c r="X205" i="2"/>
  <c r="W205" i="2"/>
  <c r="V205" i="2"/>
  <c r="U205" i="2"/>
  <c r="T205" i="2"/>
  <c r="S205" i="2"/>
  <c r="R205" i="2"/>
  <c r="Q205" i="2"/>
  <c r="P205" i="2"/>
  <c r="O205" i="2"/>
  <c r="N205" i="2"/>
  <c r="M205" i="2"/>
  <c r="L205" i="2"/>
  <c r="K205" i="2"/>
  <c r="J205" i="2"/>
  <c r="I205" i="2"/>
  <c r="H205" i="2"/>
  <c r="G205" i="2"/>
  <c r="F205" i="2"/>
  <c r="E205" i="2"/>
  <c r="D205" i="2"/>
  <c r="C205" i="2"/>
  <c r="AA204" i="2"/>
  <c r="Y204" i="2"/>
  <c r="X204" i="2"/>
  <c r="W204" i="2"/>
  <c r="V204" i="2"/>
  <c r="U204" i="2"/>
  <c r="T204" i="2"/>
  <c r="S204" i="2"/>
  <c r="R204" i="2"/>
  <c r="Q204" i="2"/>
  <c r="P204" i="2"/>
  <c r="O204" i="2"/>
  <c r="N204" i="2"/>
  <c r="M204" i="2"/>
  <c r="L204" i="2"/>
  <c r="K204" i="2"/>
  <c r="J204" i="2"/>
  <c r="I204" i="2"/>
  <c r="H204" i="2"/>
  <c r="G204" i="2"/>
  <c r="F204" i="2"/>
  <c r="E204" i="2"/>
  <c r="D204" i="2"/>
  <c r="C204" i="2"/>
  <c r="AA203" i="2"/>
  <c r="Y203" i="2"/>
  <c r="X203" i="2"/>
  <c r="W203" i="2"/>
  <c r="V203" i="2"/>
  <c r="U203" i="2"/>
  <c r="T203" i="2"/>
  <c r="S203" i="2"/>
  <c r="R203" i="2"/>
  <c r="Q203" i="2"/>
  <c r="P203" i="2"/>
  <c r="O203" i="2"/>
  <c r="N203" i="2"/>
  <c r="M203" i="2"/>
  <c r="L203" i="2"/>
  <c r="K203" i="2"/>
  <c r="J203" i="2"/>
  <c r="I203" i="2"/>
  <c r="H203" i="2"/>
  <c r="G203" i="2"/>
  <c r="F203" i="2"/>
  <c r="E203" i="2"/>
  <c r="D203" i="2"/>
  <c r="C203" i="2"/>
  <c r="AA202" i="2"/>
  <c r="Y202" i="2"/>
  <c r="X202" i="2"/>
  <c r="W202" i="2"/>
  <c r="V202" i="2"/>
  <c r="U202" i="2"/>
  <c r="T202" i="2"/>
  <c r="S202" i="2"/>
  <c r="R202" i="2"/>
  <c r="Q202" i="2"/>
  <c r="P202" i="2"/>
  <c r="O202" i="2"/>
  <c r="N202" i="2"/>
  <c r="M202" i="2"/>
  <c r="L202" i="2"/>
  <c r="K202" i="2"/>
  <c r="J202" i="2"/>
  <c r="I202" i="2"/>
  <c r="H202" i="2"/>
  <c r="G202" i="2"/>
  <c r="F202" i="2"/>
  <c r="E202" i="2"/>
  <c r="D202" i="2"/>
  <c r="C202" i="2"/>
  <c r="AA198" i="2"/>
  <c r="AA197" i="2"/>
  <c r="Y197" i="2"/>
  <c r="X197" i="2"/>
  <c r="W197" i="2"/>
  <c r="V197" i="2"/>
  <c r="U197" i="2"/>
  <c r="T197" i="2"/>
  <c r="S197" i="2"/>
  <c r="R197" i="2"/>
  <c r="Q197" i="2"/>
  <c r="P197" i="2"/>
  <c r="O197" i="2"/>
  <c r="N197" i="2"/>
  <c r="M197" i="2"/>
  <c r="L197" i="2"/>
  <c r="K197" i="2"/>
  <c r="J197" i="2"/>
  <c r="I197" i="2"/>
  <c r="H197" i="2"/>
  <c r="G197" i="2"/>
  <c r="F197" i="2"/>
  <c r="E197" i="2"/>
  <c r="D197" i="2"/>
  <c r="C197" i="2"/>
  <c r="AA196" i="2"/>
  <c r="Y196" i="2"/>
  <c r="X196" i="2"/>
  <c r="W196" i="2"/>
  <c r="V196" i="2"/>
  <c r="U196" i="2"/>
  <c r="T196" i="2"/>
  <c r="S196" i="2"/>
  <c r="R196" i="2"/>
  <c r="Q196" i="2"/>
  <c r="P196" i="2"/>
  <c r="O196" i="2"/>
  <c r="N196" i="2"/>
  <c r="M196" i="2"/>
  <c r="L196" i="2"/>
  <c r="K196" i="2"/>
  <c r="J196" i="2"/>
  <c r="I196" i="2"/>
  <c r="H196" i="2"/>
  <c r="G196" i="2"/>
  <c r="F196" i="2"/>
  <c r="E196" i="2"/>
  <c r="D196" i="2"/>
  <c r="C196" i="2"/>
  <c r="AA195" i="2"/>
  <c r="Y195" i="2"/>
  <c r="X195" i="2"/>
  <c r="W195" i="2"/>
  <c r="V195" i="2"/>
  <c r="U195" i="2"/>
  <c r="T195" i="2"/>
  <c r="S195" i="2"/>
  <c r="R195" i="2"/>
  <c r="Q195" i="2"/>
  <c r="P195" i="2"/>
  <c r="O195" i="2"/>
  <c r="N195" i="2"/>
  <c r="M195" i="2"/>
  <c r="L195" i="2"/>
  <c r="K195" i="2"/>
  <c r="J195" i="2"/>
  <c r="I195" i="2"/>
  <c r="H195" i="2"/>
  <c r="G195" i="2"/>
  <c r="F195" i="2"/>
  <c r="E195" i="2"/>
  <c r="D195" i="2"/>
  <c r="C195" i="2"/>
  <c r="AA194" i="2"/>
  <c r="Y194" i="2"/>
  <c r="X194" i="2"/>
  <c r="W194" i="2"/>
  <c r="V194" i="2"/>
  <c r="U194" i="2"/>
  <c r="T194" i="2"/>
  <c r="S194" i="2"/>
  <c r="R194" i="2"/>
  <c r="Q194" i="2"/>
  <c r="P194" i="2"/>
  <c r="O194" i="2"/>
  <c r="N194" i="2"/>
  <c r="M194" i="2"/>
  <c r="L194" i="2"/>
  <c r="K194" i="2"/>
  <c r="J194" i="2"/>
  <c r="I194" i="2"/>
  <c r="H194" i="2"/>
  <c r="G194" i="2"/>
  <c r="F194" i="2"/>
  <c r="E194" i="2"/>
  <c r="D194" i="2"/>
  <c r="C194" i="2"/>
  <c r="AA193" i="2"/>
  <c r="AA192" i="2"/>
  <c r="Y192" i="2"/>
  <c r="X192" i="2"/>
  <c r="W192" i="2"/>
  <c r="V192" i="2"/>
  <c r="U192" i="2"/>
  <c r="T192" i="2"/>
  <c r="S192" i="2"/>
  <c r="R192" i="2"/>
  <c r="Q192" i="2"/>
  <c r="P192" i="2"/>
  <c r="O192" i="2"/>
  <c r="N192" i="2"/>
  <c r="M192" i="2"/>
  <c r="L192" i="2"/>
  <c r="K192" i="2"/>
  <c r="J192" i="2"/>
  <c r="I192" i="2"/>
  <c r="H192" i="2"/>
  <c r="G192" i="2"/>
  <c r="F192" i="2"/>
  <c r="E192" i="2"/>
  <c r="D192" i="2"/>
  <c r="C192" i="2"/>
  <c r="AA191" i="2"/>
  <c r="Y191" i="2"/>
  <c r="X191" i="2"/>
  <c r="W191" i="2"/>
  <c r="V191" i="2"/>
  <c r="U191" i="2"/>
  <c r="T191" i="2"/>
  <c r="S191" i="2"/>
  <c r="R191" i="2"/>
  <c r="Q191" i="2"/>
  <c r="P191" i="2"/>
  <c r="O191" i="2"/>
  <c r="N191" i="2"/>
  <c r="M191" i="2"/>
  <c r="L191" i="2"/>
  <c r="K191" i="2"/>
  <c r="J191" i="2"/>
  <c r="I191" i="2"/>
  <c r="H191" i="2"/>
  <c r="G191" i="2"/>
  <c r="F191" i="2"/>
  <c r="E191" i="2"/>
  <c r="D191" i="2"/>
  <c r="C191" i="2"/>
  <c r="AA190" i="2"/>
  <c r="Y190" i="2"/>
  <c r="X190" i="2"/>
  <c r="W190" i="2"/>
  <c r="V190" i="2"/>
  <c r="U190" i="2"/>
  <c r="T190" i="2"/>
  <c r="S190" i="2"/>
  <c r="R190" i="2"/>
  <c r="Q190" i="2"/>
  <c r="P190" i="2"/>
  <c r="O190" i="2"/>
  <c r="N190" i="2"/>
  <c r="M190" i="2"/>
  <c r="L190" i="2"/>
  <c r="K190" i="2"/>
  <c r="J190" i="2"/>
  <c r="I190" i="2"/>
  <c r="H190" i="2"/>
  <c r="G190" i="2"/>
  <c r="F190" i="2"/>
  <c r="E190" i="2"/>
  <c r="D190" i="2"/>
  <c r="C190" i="2"/>
  <c r="AA189" i="2"/>
  <c r="Y189" i="2"/>
  <c r="X189" i="2"/>
  <c r="W189" i="2"/>
  <c r="V189" i="2"/>
  <c r="U189" i="2"/>
  <c r="T189" i="2"/>
  <c r="S189" i="2"/>
  <c r="R189" i="2"/>
  <c r="Q189" i="2"/>
  <c r="P189" i="2"/>
  <c r="O189" i="2"/>
  <c r="N189" i="2"/>
  <c r="M189" i="2"/>
  <c r="L189" i="2"/>
  <c r="K189" i="2"/>
  <c r="J189" i="2"/>
  <c r="I189" i="2"/>
  <c r="H189" i="2"/>
  <c r="G189" i="2"/>
  <c r="F189" i="2"/>
  <c r="E189" i="2"/>
  <c r="D189" i="2"/>
  <c r="C189" i="2"/>
  <c r="AA188" i="2"/>
  <c r="Y188" i="2"/>
  <c r="X188" i="2"/>
  <c r="W188" i="2"/>
  <c r="V188" i="2"/>
  <c r="U188" i="2"/>
  <c r="T188" i="2"/>
  <c r="S188" i="2"/>
  <c r="R188" i="2"/>
  <c r="Q188" i="2"/>
  <c r="P188" i="2"/>
  <c r="O188" i="2"/>
  <c r="N188" i="2"/>
  <c r="M188" i="2"/>
  <c r="L188" i="2"/>
  <c r="K188" i="2"/>
  <c r="J188" i="2"/>
  <c r="I188" i="2"/>
  <c r="H188" i="2"/>
  <c r="G188" i="2"/>
  <c r="F188" i="2"/>
  <c r="E188" i="2"/>
  <c r="D188" i="2"/>
  <c r="C188" i="2"/>
  <c r="AA187" i="2"/>
  <c r="Y187" i="2"/>
  <c r="X187" i="2"/>
  <c r="W187" i="2"/>
  <c r="V187" i="2"/>
  <c r="U187" i="2"/>
  <c r="T187" i="2"/>
  <c r="S187" i="2"/>
  <c r="R187" i="2"/>
  <c r="Q187" i="2"/>
  <c r="P187" i="2"/>
  <c r="O187" i="2"/>
  <c r="N187" i="2"/>
  <c r="M187" i="2"/>
  <c r="L187" i="2"/>
  <c r="K187" i="2"/>
  <c r="J187" i="2"/>
  <c r="I187" i="2"/>
  <c r="H187" i="2"/>
  <c r="G187" i="2"/>
  <c r="F187" i="2"/>
  <c r="E187" i="2"/>
  <c r="D187" i="2"/>
  <c r="C187" i="2"/>
  <c r="AA186" i="2"/>
  <c r="Y186" i="2"/>
  <c r="X186" i="2"/>
  <c r="W186" i="2"/>
  <c r="V186" i="2"/>
  <c r="U186" i="2"/>
  <c r="T186" i="2"/>
  <c r="S186" i="2"/>
  <c r="R186" i="2"/>
  <c r="Q186" i="2"/>
  <c r="P186" i="2"/>
  <c r="O186" i="2"/>
  <c r="N186" i="2"/>
  <c r="M186" i="2"/>
  <c r="L186" i="2"/>
  <c r="K186" i="2"/>
  <c r="J186" i="2"/>
  <c r="I186" i="2"/>
  <c r="H186" i="2"/>
  <c r="G186" i="2"/>
  <c r="F186" i="2"/>
  <c r="E186" i="2"/>
  <c r="D186" i="2"/>
  <c r="C186" i="2"/>
  <c r="AA185" i="2"/>
  <c r="Y185" i="2"/>
  <c r="X185" i="2"/>
  <c r="W185" i="2"/>
  <c r="V185" i="2"/>
  <c r="U185" i="2"/>
  <c r="T185" i="2"/>
  <c r="S185" i="2"/>
  <c r="R185" i="2"/>
  <c r="Q185" i="2"/>
  <c r="P185" i="2"/>
  <c r="O185" i="2"/>
  <c r="N185" i="2"/>
  <c r="M185" i="2"/>
  <c r="L185" i="2"/>
  <c r="K185" i="2"/>
  <c r="J185" i="2"/>
  <c r="I185" i="2"/>
  <c r="H185" i="2"/>
  <c r="G185" i="2"/>
  <c r="F185" i="2"/>
  <c r="E185" i="2"/>
  <c r="D185" i="2"/>
  <c r="C185" i="2"/>
  <c r="AA184" i="2"/>
  <c r="Y184" i="2"/>
  <c r="X184" i="2"/>
  <c r="W184" i="2"/>
  <c r="V184" i="2"/>
  <c r="U184" i="2"/>
  <c r="T184" i="2"/>
  <c r="S184" i="2"/>
  <c r="R184" i="2"/>
  <c r="Q184" i="2"/>
  <c r="P184" i="2"/>
  <c r="O184" i="2"/>
  <c r="N184" i="2"/>
  <c r="M184" i="2"/>
  <c r="L184" i="2"/>
  <c r="K184" i="2"/>
  <c r="J184" i="2"/>
  <c r="I184" i="2"/>
  <c r="H184" i="2"/>
  <c r="G184" i="2"/>
  <c r="F184" i="2"/>
  <c r="E184" i="2"/>
  <c r="D184" i="2"/>
  <c r="C184" i="2"/>
  <c r="AA183" i="2"/>
  <c r="Y183" i="2"/>
  <c r="X183" i="2"/>
  <c r="W183" i="2"/>
  <c r="V183" i="2"/>
  <c r="U183" i="2"/>
  <c r="T183" i="2"/>
  <c r="S183" i="2"/>
  <c r="R183" i="2"/>
  <c r="Q183" i="2"/>
  <c r="P183" i="2"/>
  <c r="O183" i="2"/>
  <c r="N183" i="2"/>
  <c r="M183" i="2"/>
  <c r="L183" i="2"/>
  <c r="K183" i="2"/>
  <c r="J183" i="2"/>
  <c r="I183" i="2"/>
  <c r="H183" i="2"/>
  <c r="G183" i="2"/>
  <c r="F183" i="2"/>
  <c r="E183" i="2"/>
  <c r="D183" i="2"/>
  <c r="C183" i="2"/>
  <c r="AA182" i="2"/>
  <c r="Y182" i="2"/>
  <c r="X182" i="2"/>
  <c r="W182" i="2"/>
  <c r="V182" i="2"/>
  <c r="U182" i="2"/>
  <c r="T182" i="2"/>
  <c r="S182" i="2"/>
  <c r="R182" i="2"/>
  <c r="Q182" i="2"/>
  <c r="P182" i="2"/>
  <c r="O182" i="2"/>
  <c r="N182" i="2"/>
  <c r="M182" i="2"/>
  <c r="L182" i="2"/>
  <c r="K182" i="2"/>
  <c r="J182" i="2"/>
  <c r="I182" i="2"/>
  <c r="H182" i="2"/>
  <c r="G182" i="2"/>
  <c r="F182" i="2"/>
  <c r="E182" i="2"/>
  <c r="D182" i="2"/>
  <c r="C182" i="2"/>
  <c r="AA181" i="2"/>
  <c r="Y181" i="2"/>
  <c r="X181" i="2"/>
  <c r="W181" i="2"/>
  <c r="V181" i="2"/>
  <c r="U181" i="2"/>
  <c r="T181" i="2"/>
  <c r="S181" i="2"/>
  <c r="R181" i="2"/>
  <c r="Q181" i="2"/>
  <c r="P181" i="2"/>
  <c r="O181" i="2"/>
  <c r="N181" i="2"/>
  <c r="M181" i="2"/>
  <c r="L181" i="2"/>
  <c r="K181" i="2"/>
  <c r="J181" i="2"/>
  <c r="I181" i="2"/>
  <c r="H181" i="2"/>
  <c r="G181" i="2"/>
  <c r="F181" i="2"/>
  <c r="E181" i="2"/>
  <c r="D181" i="2"/>
  <c r="C181" i="2"/>
  <c r="AA180" i="2"/>
  <c r="Y180" i="2"/>
  <c r="X180" i="2"/>
  <c r="W180" i="2"/>
  <c r="V180" i="2"/>
  <c r="U180" i="2"/>
  <c r="T180" i="2"/>
  <c r="S180" i="2"/>
  <c r="R180" i="2"/>
  <c r="Q180" i="2"/>
  <c r="P180" i="2"/>
  <c r="O180" i="2"/>
  <c r="N180" i="2"/>
  <c r="M180" i="2"/>
  <c r="L180" i="2"/>
  <c r="K180" i="2"/>
  <c r="J180" i="2"/>
  <c r="I180" i="2"/>
  <c r="H180" i="2"/>
  <c r="G180" i="2"/>
  <c r="F180" i="2"/>
  <c r="E180" i="2"/>
  <c r="D180" i="2"/>
  <c r="C180" i="2"/>
  <c r="AA179" i="2"/>
  <c r="Y179" i="2"/>
  <c r="X179" i="2"/>
  <c r="W179" i="2"/>
  <c r="V179" i="2"/>
  <c r="U179" i="2"/>
  <c r="T179" i="2"/>
  <c r="S179" i="2"/>
  <c r="R179" i="2"/>
  <c r="Q179" i="2"/>
  <c r="P179" i="2"/>
  <c r="O179" i="2"/>
  <c r="N179" i="2"/>
  <c r="M179" i="2"/>
  <c r="L179" i="2"/>
  <c r="K179" i="2"/>
  <c r="J179" i="2"/>
  <c r="I179" i="2"/>
  <c r="H179" i="2"/>
  <c r="G179" i="2"/>
  <c r="F179" i="2"/>
  <c r="E179" i="2"/>
  <c r="D179" i="2"/>
  <c r="C179" i="2"/>
  <c r="AA178" i="2"/>
  <c r="Y178" i="2"/>
  <c r="X178" i="2"/>
  <c r="W178" i="2"/>
  <c r="V178" i="2"/>
  <c r="U178" i="2"/>
  <c r="T178" i="2"/>
  <c r="S178" i="2"/>
  <c r="R178" i="2"/>
  <c r="Q178" i="2"/>
  <c r="P178" i="2"/>
  <c r="O178" i="2"/>
  <c r="N178" i="2"/>
  <c r="M178" i="2"/>
  <c r="L178" i="2"/>
  <c r="K178" i="2"/>
  <c r="J178" i="2"/>
  <c r="I178" i="2"/>
  <c r="H178" i="2"/>
  <c r="G178" i="2"/>
  <c r="F178" i="2"/>
  <c r="E178" i="2"/>
  <c r="D178" i="2"/>
  <c r="C178" i="2"/>
  <c r="AA177" i="2"/>
  <c r="Y177" i="2"/>
  <c r="X177" i="2"/>
  <c r="W177" i="2"/>
  <c r="V177" i="2"/>
  <c r="U177" i="2"/>
  <c r="T177" i="2"/>
  <c r="S177" i="2"/>
  <c r="R177" i="2"/>
  <c r="Q177" i="2"/>
  <c r="P177" i="2"/>
  <c r="O177" i="2"/>
  <c r="N177" i="2"/>
  <c r="M177" i="2"/>
  <c r="L177" i="2"/>
  <c r="K177" i="2"/>
  <c r="J177" i="2"/>
  <c r="I177" i="2"/>
  <c r="H177" i="2"/>
  <c r="G177" i="2"/>
  <c r="F177" i="2"/>
  <c r="E177" i="2"/>
  <c r="D177" i="2"/>
  <c r="C177" i="2"/>
  <c r="AA176" i="2"/>
  <c r="Y176" i="2"/>
  <c r="X176" i="2"/>
  <c r="W176" i="2"/>
  <c r="V176" i="2"/>
  <c r="U176" i="2"/>
  <c r="T176" i="2"/>
  <c r="S176" i="2"/>
  <c r="R176" i="2"/>
  <c r="Q176" i="2"/>
  <c r="P176" i="2"/>
  <c r="O176" i="2"/>
  <c r="N176" i="2"/>
  <c r="M176" i="2"/>
  <c r="L176" i="2"/>
  <c r="K176" i="2"/>
  <c r="J176" i="2"/>
  <c r="I176" i="2"/>
  <c r="H176" i="2"/>
  <c r="G176" i="2"/>
  <c r="F176" i="2"/>
  <c r="E176" i="2"/>
  <c r="D176" i="2"/>
  <c r="C176" i="2"/>
  <c r="AA175" i="2"/>
  <c r="Y175" i="2"/>
  <c r="X175" i="2"/>
  <c r="W175" i="2"/>
  <c r="V175" i="2"/>
  <c r="U175" i="2"/>
  <c r="T175" i="2"/>
  <c r="S175" i="2"/>
  <c r="R175" i="2"/>
  <c r="Q175" i="2"/>
  <c r="P175" i="2"/>
  <c r="O175" i="2"/>
  <c r="N175" i="2"/>
  <c r="M175" i="2"/>
  <c r="L175" i="2"/>
  <c r="K175" i="2"/>
  <c r="J175" i="2"/>
  <c r="I175" i="2"/>
  <c r="H175" i="2"/>
  <c r="G175" i="2"/>
  <c r="F175" i="2"/>
  <c r="E175" i="2"/>
  <c r="D175" i="2"/>
  <c r="C175" i="2"/>
  <c r="AA171" i="2"/>
  <c r="Y171" i="2"/>
  <c r="X171" i="2"/>
  <c r="W171" i="2"/>
  <c r="V171" i="2"/>
  <c r="U171" i="2"/>
  <c r="T171" i="2"/>
  <c r="S171" i="2"/>
  <c r="R171" i="2"/>
  <c r="Q171" i="2"/>
  <c r="P171" i="2"/>
  <c r="O171" i="2"/>
  <c r="N171" i="2"/>
  <c r="M171" i="2"/>
  <c r="L171" i="2"/>
  <c r="K171" i="2"/>
  <c r="J171" i="2"/>
  <c r="I171" i="2"/>
  <c r="H171" i="2"/>
  <c r="G171" i="2"/>
  <c r="F171" i="2"/>
  <c r="E171" i="2"/>
  <c r="D171" i="2"/>
  <c r="C171" i="2"/>
  <c r="AA170" i="2"/>
  <c r="Y170" i="2"/>
  <c r="X170" i="2"/>
  <c r="W170" i="2"/>
  <c r="V170" i="2"/>
  <c r="U170" i="2"/>
  <c r="T170" i="2"/>
  <c r="S170" i="2"/>
  <c r="R170" i="2"/>
  <c r="Q170" i="2"/>
  <c r="P170" i="2"/>
  <c r="O170" i="2"/>
  <c r="N170" i="2"/>
  <c r="M170" i="2"/>
  <c r="L170" i="2"/>
  <c r="K170" i="2"/>
  <c r="J170" i="2"/>
  <c r="I170" i="2"/>
  <c r="H170" i="2"/>
  <c r="G170" i="2"/>
  <c r="F170" i="2"/>
  <c r="E170" i="2"/>
  <c r="D170" i="2"/>
  <c r="C170" i="2"/>
  <c r="AA169" i="2"/>
  <c r="Y169" i="2"/>
  <c r="X169" i="2"/>
  <c r="W169" i="2"/>
  <c r="V169" i="2"/>
  <c r="U169" i="2"/>
  <c r="T169" i="2"/>
  <c r="S169" i="2"/>
  <c r="R169" i="2"/>
  <c r="Q169" i="2"/>
  <c r="P169" i="2"/>
  <c r="O169" i="2"/>
  <c r="N169" i="2"/>
  <c r="M169" i="2"/>
  <c r="L169" i="2"/>
  <c r="K169" i="2"/>
  <c r="J169" i="2"/>
  <c r="I169" i="2"/>
  <c r="H169" i="2"/>
  <c r="G169" i="2"/>
  <c r="F169" i="2"/>
  <c r="E169" i="2"/>
  <c r="D169" i="2"/>
  <c r="C169" i="2"/>
  <c r="AA168" i="2"/>
  <c r="Y168" i="2"/>
  <c r="X168" i="2"/>
  <c r="W168" i="2"/>
  <c r="V168" i="2"/>
  <c r="U168" i="2"/>
  <c r="T168" i="2"/>
  <c r="S168" i="2"/>
  <c r="R168" i="2"/>
  <c r="Q168" i="2"/>
  <c r="P168" i="2"/>
  <c r="O168" i="2"/>
  <c r="N168" i="2"/>
  <c r="M168" i="2"/>
  <c r="L168" i="2"/>
  <c r="K168" i="2"/>
  <c r="J168" i="2"/>
  <c r="I168" i="2"/>
  <c r="H168" i="2"/>
  <c r="G168" i="2"/>
  <c r="F168" i="2"/>
  <c r="E168" i="2"/>
  <c r="D168" i="2"/>
  <c r="C168" i="2"/>
  <c r="AA167" i="2"/>
  <c r="Y167" i="2"/>
  <c r="X167" i="2"/>
  <c r="W167" i="2"/>
  <c r="V167" i="2"/>
  <c r="U167" i="2"/>
  <c r="T167" i="2"/>
  <c r="S167" i="2"/>
  <c r="R167" i="2"/>
  <c r="Q167" i="2"/>
  <c r="P167" i="2"/>
  <c r="O167" i="2"/>
  <c r="N167" i="2"/>
  <c r="M167" i="2"/>
  <c r="L167" i="2"/>
  <c r="K167" i="2"/>
  <c r="J167" i="2"/>
  <c r="I167" i="2"/>
  <c r="H167" i="2"/>
  <c r="G167" i="2"/>
  <c r="F167" i="2"/>
  <c r="E167" i="2"/>
  <c r="D167" i="2"/>
  <c r="C167" i="2"/>
  <c r="AA166" i="2"/>
  <c r="Y166" i="2"/>
  <c r="X166" i="2"/>
  <c r="W166" i="2"/>
  <c r="V166" i="2"/>
  <c r="U166" i="2"/>
  <c r="T166" i="2"/>
  <c r="S166" i="2"/>
  <c r="R166" i="2"/>
  <c r="Q166" i="2"/>
  <c r="P166" i="2"/>
  <c r="O166" i="2"/>
  <c r="N166" i="2"/>
  <c r="M166" i="2"/>
  <c r="L166" i="2"/>
  <c r="K166" i="2"/>
  <c r="J166" i="2"/>
  <c r="I166" i="2"/>
  <c r="H166" i="2"/>
  <c r="G166" i="2"/>
  <c r="F166" i="2"/>
  <c r="E166" i="2"/>
  <c r="D166" i="2"/>
  <c r="C166" i="2"/>
  <c r="AA165" i="2"/>
  <c r="Y165" i="2"/>
  <c r="X165" i="2"/>
  <c r="W165" i="2"/>
  <c r="V165" i="2"/>
  <c r="U165" i="2"/>
  <c r="T165" i="2"/>
  <c r="S165" i="2"/>
  <c r="R165" i="2"/>
  <c r="Q165" i="2"/>
  <c r="P165" i="2"/>
  <c r="O165" i="2"/>
  <c r="N165" i="2"/>
  <c r="M165" i="2"/>
  <c r="L165" i="2"/>
  <c r="K165" i="2"/>
  <c r="J165" i="2"/>
  <c r="I165" i="2"/>
  <c r="H165" i="2"/>
  <c r="G165" i="2"/>
  <c r="F165" i="2"/>
  <c r="E165" i="2"/>
  <c r="D165" i="2"/>
  <c r="C165" i="2"/>
  <c r="AA164" i="2"/>
  <c r="Y164" i="2"/>
  <c r="X164" i="2"/>
  <c r="W164" i="2"/>
  <c r="V164" i="2"/>
  <c r="U164" i="2"/>
  <c r="T164" i="2"/>
  <c r="S164" i="2"/>
  <c r="R164" i="2"/>
  <c r="Q164" i="2"/>
  <c r="P164" i="2"/>
  <c r="O164" i="2"/>
  <c r="N164" i="2"/>
  <c r="M164" i="2"/>
  <c r="L164" i="2"/>
  <c r="K164" i="2"/>
  <c r="J164" i="2"/>
  <c r="I164" i="2"/>
  <c r="H164" i="2"/>
  <c r="G164" i="2"/>
  <c r="F164" i="2"/>
  <c r="E164" i="2"/>
  <c r="D164" i="2"/>
  <c r="C164" i="2"/>
  <c r="AA163" i="2"/>
  <c r="Y163" i="2"/>
  <c r="X163" i="2"/>
  <c r="W163" i="2"/>
  <c r="V163" i="2"/>
  <c r="U163" i="2"/>
  <c r="T163" i="2"/>
  <c r="S163" i="2"/>
  <c r="R163" i="2"/>
  <c r="Q163" i="2"/>
  <c r="P163" i="2"/>
  <c r="O163" i="2"/>
  <c r="N163" i="2"/>
  <c r="M163" i="2"/>
  <c r="L163" i="2"/>
  <c r="K163" i="2"/>
  <c r="J163" i="2"/>
  <c r="I163" i="2"/>
  <c r="H163" i="2"/>
  <c r="G163" i="2"/>
  <c r="F163" i="2"/>
  <c r="E163" i="2"/>
  <c r="D163" i="2"/>
  <c r="C163" i="2"/>
  <c r="AA162" i="2"/>
  <c r="Y162" i="2"/>
  <c r="X162" i="2"/>
  <c r="W162" i="2"/>
  <c r="V162" i="2"/>
  <c r="U162" i="2"/>
  <c r="T162" i="2"/>
  <c r="S162" i="2"/>
  <c r="R162" i="2"/>
  <c r="Q162" i="2"/>
  <c r="P162" i="2"/>
  <c r="O162" i="2"/>
  <c r="N162" i="2"/>
  <c r="M162" i="2"/>
  <c r="L162" i="2"/>
  <c r="K162" i="2"/>
  <c r="J162" i="2"/>
  <c r="I162" i="2"/>
  <c r="H162" i="2"/>
  <c r="G162" i="2"/>
  <c r="F162" i="2"/>
  <c r="E162" i="2"/>
  <c r="D162" i="2"/>
  <c r="C162" i="2"/>
  <c r="AA161" i="2"/>
  <c r="Y161" i="2"/>
  <c r="X161" i="2"/>
  <c r="W161" i="2"/>
  <c r="V161" i="2"/>
  <c r="U161" i="2"/>
  <c r="T161" i="2"/>
  <c r="S161" i="2"/>
  <c r="R161" i="2"/>
  <c r="Q161" i="2"/>
  <c r="P161" i="2"/>
  <c r="O161" i="2"/>
  <c r="N161" i="2"/>
  <c r="M161" i="2"/>
  <c r="L161" i="2"/>
  <c r="K161" i="2"/>
  <c r="J161" i="2"/>
  <c r="I161" i="2"/>
  <c r="H161" i="2"/>
  <c r="G161" i="2"/>
  <c r="F161" i="2"/>
  <c r="E161" i="2"/>
  <c r="D161" i="2"/>
  <c r="C161" i="2"/>
  <c r="AA160" i="2"/>
  <c r="Y160" i="2"/>
  <c r="X160" i="2"/>
  <c r="W160" i="2"/>
  <c r="V160" i="2"/>
  <c r="U160" i="2"/>
  <c r="T160" i="2"/>
  <c r="S160" i="2"/>
  <c r="R160" i="2"/>
  <c r="Q160" i="2"/>
  <c r="P160" i="2"/>
  <c r="O160" i="2"/>
  <c r="N160" i="2"/>
  <c r="M160" i="2"/>
  <c r="L160" i="2"/>
  <c r="K160" i="2"/>
  <c r="J160" i="2"/>
  <c r="I160" i="2"/>
  <c r="H160" i="2"/>
  <c r="G160" i="2"/>
  <c r="F160" i="2"/>
  <c r="E160" i="2"/>
  <c r="D160" i="2"/>
  <c r="C160" i="2"/>
  <c r="AA159" i="2"/>
  <c r="Y159" i="2"/>
  <c r="X159" i="2"/>
  <c r="W159" i="2"/>
  <c r="V159" i="2"/>
  <c r="U159" i="2"/>
  <c r="T159" i="2"/>
  <c r="S159" i="2"/>
  <c r="R159" i="2"/>
  <c r="Q159" i="2"/>
  <c r="P159" i="2"/>
  <c r="O159" i="2"/>
  <c r="N159" i="2"/>
  <c r="M159" i="2"/>
  <c r="L159" i="2"/>
  <c r="K159" i="2"/>
  <c r="J159" i="2"/>
  <c r="I159" i="2"/>
  <c r="H159" i="2"/>
  <c r="G159" i="2"/>
  <c r="F159" i="2"/>
  <c r="E159" i="2"/>
  <c r="D159" i="2"/>
  <c r="C159" i="2"/>
  <c r="AA158" i="2"/>
  <c r="Y158" i="2"/>
  <c r="X158" i="2"/>
  <c r="W158" i="2"/>
  <c r="V158" i="2"/>
  <c r="U158" i="2"/>
  <c r="T158" i="2"/>
  <c r="S158" i="2"/>
  <c r="R158" i="2"/>
  <c r="Q158" i="2"/>
  <c r="P158" i="2"/>
  <c r="O158" i="2"/>
  <c r="N158" i="2"/>
  <c r="M158" i="2"/>
  <c r="L158" i="2"/>
  <c r="K158" i="2"/>
  <c r="J158" i="2"/>
  <c r="I158" i="2"/>
  <c r="H158" i="2"/>
  <c r="G158" i="2"/>
  <c r="F158" i="2"/>
  <c r="E158" i="2"/>
  <c r="D158" i="2"/>
  <c r="C158" i="2"/>
  <c r="AA157" i="2"/>
  <c r="Y157" i="2"/>
  <c r="X157" i="2"/>
  <c r="W157" i="2"/>
  <c r="V157" i="2"/>
  <c r="U157" i="2"/>
  <c r="T157" i="2"/>
  <c r="S157" i="2"/>
  <c r="R157" i="2"/>
  <c r="Q157" i="2"/>
  <c r="P157" i="2"/>
  <c r="O157" i="2"/>
  <c r="N157" i="2"/>
  <c r="M157" i="2"/>
  <c r="L157" i="2"/>
  <c r="K157" i="2"/>
  <c r="J157" i="2"/>
  <c r="I157" i="2"/>
  <c r="H157" i="2"/>
  <c r="G157" i="2"/>
  <c r="F157" i="2"/>
  <c r="E157" i="2"/>
  <c r="D157" i="2"/>
  <c r="C157" i="2"/>
  <c r="AA156" i="2"/>
  <c r="Y156" i="2"/>
  <c r="X156" i="2"/>
  <c r="W156" i="2"/>
  <c r="V156" i="2"/>
  <c r="U156" i="2"/>
  <c r="T156" i="2"/>
  <c r="S156" i="2"/>
  <c r="R156" i="2"/>
  <c r="Q156" i="2"/>
  <c r="P156" i="2"/>
  <c r="O156" i="2"/>
  <c r="N156" i="2"/>
  <c r="M156" i="2"/>
  <c r="L156" i="2"/>
  <c r="K156" i="2"/>
  <c r="J156" i="2"/>
  <c r="I156" i="2"/>
  <c r="H156" i="2"/>
  <c r="G156" i="2"/>
  <c r="F156" i="2"/>
  <c r="E156" i="2"/>
  <c r="D156" i="2"/>
  <c r="C156" i="2"/>
  <c r="AA155" i="2"/>
  <c r="Y155" i="2"/>
  <c r="X155" i="2"/>
  <c r="W155" i="2"/>
  <c r="V155" i="2"/>
  <c r="U155" i="2"/>
  <c r="T155" i="2"/>
  <c r="S155" i="2"/>
  <c r="R155" i="2"/>
  <c r="Q155" i="2"/>
  <c r="P155" i="2"/>
  <c r="O155" i="2"/>
  <c r="N155" i="2"/>
  <c r="M155" i="2"/>
  <c r="L155" i="2"/>
  <c r="K155" i="2"/>
  <c r="J155" i="2"/>
  <c r="I155" i="2"/>
  <c r="H155" i="2"/>
  <c r="G155" i="2"/>
  <c r="F155" i="2"/>
  <c r="E155" i="2"/>
  <c r="D155" i="2"/>
  <c r="C155" i="2"/>
  <c r="AA154" i="2"/>
  <c r="Y154" i="2"/>
  <c r="X154" i="2"/>
  <c r="W154" i="2"/>
  <c r="V154" i="2"/>
  <c r="U154" i="2"/>
  <c r="T154" i="2"/>
  <c r="S154" i="2"/>
  <c r="R154" i="2"/>
  <c r="Q154" i="2"/>
  <c r="P154" i="2"/>
  <c r="O154" i="2"/>
  <c r="N154" i="2"/>
  <c r="M154" i="2"/>
  <c r="L154" i="2"/>
  <c r="K154" i="2"/>
  <c r="J154" i="2"/>
  <c r="I154" i="2"/>
  <c r="H154" i="2"/>
  <c r="G154" i="2"/>
  <c r="F154" i="2"/>
  <c r="E154" i="2"/>
  <c r="D154" i="2"/>
  <c r="C154" i="2"/>
  <c r="AA153" i="2"/>
  <c r="Y153" i="2"/>
  <c r="X153" i="2"/>
  <c r="W153" i="2"/>
  <c r="V153" i="2"/>
  <c r="U153" i="2"/>
  <c r="T153" i="2"/>
  <c r="S153" i="2"/>
  <c r="R153" i="2"/>
  <c r="Q153" i="2"/>
  <c r="P153" i="2"/>
  <c r="O153" i="2"/>
  <c r="N153" i="2"/>
  <c r="M153" i="2"/>
  <c r="L153" i="2"/>
  <c r="K153" i="2"/>
  <c r="J153" i="2"/>
  <c r="I153" i="2"/>
  <c r="H153" i="2"/>
  <c r="G153" i="2"/>
  <c r="F153" i="2"/>
  <c r="E153" i="2"/>
  <c r="D153" i="2"/>
  <c r="C153" i="2"/>
  <c r="AA152" i="2"/>
  <c r="Y152" i="2"/>
  <c r="X152" i="2"/>
  <c r="W152" i="2"/>
  <c r="V152" i="2"/>
  <c r="U152" i="2"/>
  <c r="T152" i="2"/>
  <c r="S152" i="2"/>
  <c r="R152" i="2"/>
  <c r="Q152" i="2"/>
  <c r="P152" i="2"/>
  <c r="O152" i="2"/>
  <c r="N152" i="2"/>
  <c r="M152" i="2"/>
  <c r="L152" i="2"/>
  <c r="K152" i="2"/>
  <c r="J152" i="2"/>
  <c r="I152" i="2"/>
  <c r="H152" i="2"/>
  <c r="G152" i="2"/>
  <c r="F152" i="2"/>
  <c r="E152" i="2"/>
  <c r="D152" i="2"/>
  <c r="C152" i="2"/>
  <c r="AA151" i="2"/>
  <c r="Y151" i="2"/>
  <c r="X151" i="2"/>
  <c r="W151" i="2"/>
  <c r="V151" i="2"/>
  <c r="U151" i="2"/>
  <c r="T151" i="2"/>
  <c r="S151" i="2"/>
  <c r="R151" i="2"/>
  <c r="Q151" i="2"/>
  <c r="P151" i="2"/>
  <c r="O151" i="2"/>
  <c r="N151" i="2"/>
  <c r="M151" i="2"/>
  <c r="L151" i="2"/>
  <c r="K151" i="2"/>
  <c r="J151" i="2"/>
  <c r="I151" i="2"/>
  <c r="H151" i="2"/>
  <c r="G151" i="2"/>
  <c r="F151" i="2"/>
  <c r="E151" i="2"/>
  <c r="D151" i="2"/>
  <c r="C151" i="2"/>
  <c r="AA150" i="2"/>
  <c r="Y150" i="2"/>
  <c r="X150" i="2"/>
  <c r="W150" i="2"/>
  <c r="V150" i="2"/>
  <c r="U150" i="2"/>
  <c r="T150" i="2"/>
  <c r="S150" i="2"/>
  <c r="R150" i="2"/>
  <c r="Q150" i="2"/>
  <c r="P150" i="2"/>
  <c r="O150" i="2"/>
  <c r="N150" i="2"/>
  <c r="M150" i="2"/>
  <c r="L150" i="2"/>
  <c r="K150" i="2"/>
  <c r="J150" i="2"/>
  <c r="I150" i="2"/>
  <c r="H150" i="2"/>
  <c r="G150" i="2"/>
  <c r="F150" i="2"/>
  <c r="E150" i="2"/>
  <c r="D150" i="2"/>
  <c r="C150" i="2"/>
  <c r="AA149" i="2"/>
  <c r="Y149" i="2"/>
  <c r="X149" i="2"/>
  <c r="W149" i="2"/>
  <c r="V149" i="2"/>
  <c r="U149" i="2"/>
  <c r="T149" i="2"/>
  <c r="S149" i="2"/>
  <c r="R149" i="2"/>
  <c r="Q149" i="2"/>
  <c r="P149" i="2"/>
  <c r="O149" i="2"/>
  <c r="N149" i="2"/>
  <c r="M149" i="2"/>
  <c r="L149" i="2"/>
  <c r="K149" i="2"/>
  <c r="J149" i="2"/>
  <c r="I149" i="2"/>
  <c r="H149" i="2"/>
  <c r="G149" i="2"/>
  <c r="F149" i="2"/>
  <c r="E149" i="2"/>
  <c r="D149" i="2"/>
  <c r="C149" i="2"/>
  <c r="Z46" i="2" l="1"/>
  <c r="E6" i="7" l="1"/>
  <c r="I6" i="7"/>
  <c r="M6" i="7"/>
  <c r="Q6" i="7"/>
  <c r="U6" i="7"/>
  <c r="Y6" i="7"/>
  <c r="B6" i="7"/>
  <c r="F6" i="7"/>
  <c r="J6" i="7"/>
  <c r="N6" i="7"/>
  <c r="R6" i="7"/>
  <c r="V6" i="7"/>
  <c r="C6" i="7"/>
  <c r="G6" i="7"/>
  <c r="K6" i="7"/>
  <c r="O6" i="7"/>
  <c r="S6" i="7"/>
  <c r="W6" i="7"/>
  <c r="D6" i="7"/>
  <c r="H6" i="7"/>
  <c r="L6" i="7"/>
  <c r="P6" i="7"/>
  <c r="T6" i="7"/>
  <c r="X6" i="7"/>
  <c r="X26" i="6" l="1"/>
  <c r="L26" i="6"/>
  <c r="W26" i="6"/>
  <c r="O26" i="6"/>
  <c r="G26" i="6"/>
  <c r="S53" i="6"/>
  <c r="K53" i="6"/>
  <c r="C53" i="6"/>
  <c r="V26" i="6"/>
  <c r="R26" i="6"/>
  <c r="N26" i="6"/>
  <c r="J26" i="6"/>
  <c r="F26" i="6"/>
  <c r="B53" i="6"/>
  <c r="V53" i="6"/>
  <c r="R53" i="6"/>
  <c r="N53" i="6"/>
  <c r="J53" i="6"/>
  <c r="F53" i="6"/>
  <c r="B80" i="6"/>
  <c r="V80" i="6"/>
  <c r="R80" i="6"/>
  <c r="N80" i="6"/>
  <c r="J80" i="6"/>
  <c r="F80" i="6"/>
  <c r="B107" i="6"/>
  <c r="V107" i="6"/>
  <c r="R107" i="6"/>
  <c r="N107" i="6"/>
  <c r="J107" i="6"/>
  <c r="F107" i="6"/>
  <c r="B134" i="6"/>
  <c r="V134" i="6"/>
  <c r="R134" i="6"/>
  <c r="N134" i="6"/>
  <c r="J134" i="6"/>
  <c r="F134" i="6"/>
  <c r="B161" i="6"/>
  <c r="V161" i="6"/>
  <c r="R161" i="6"/>
  <c r="N161" i="6"/>
  <c r="J161" i="6"/>
  <c r="F161" i="6"/>
  <c r="Y26" i="6"/>
  <c r="U26" i="6"/>
  <c r="Q26" i="6"/>
  <c r="M26" i="6"/>
  <c r="I26" i="6"/>
  <c r="E26" i="6"/>
  <c r="Y53" i="6"/>
  <c r="U53" i="6"/>
  <c r="Q53" i="6"/>
  <c r="M53" i="6"/>
  <c r="I53" i="6"/>
  <c r="E53" i="6"/>
  <c r="Y80" i="6"/>
  <c r="U80" i="6"/>
  <c r="Q80" i="6"/>
  <c r="M80" i="6"/>
  <c r="I80" i="6"/>
  <c r="E80" i="6"/>
  <c r="Y107" i="6"/>
  <c r="U107" i="6"/>
  <c r="Q107" i="6"/>
  <c r="M107" i="6"/>
  <c r="I107" i="6"/>
  <c r="E107" i="6"/>
  <c r="Y134" i="6"/>
  <c r="U134" i="6"/>
  <c r="Q134" i="6"/>
  <c r="M134" i="6"/>
  <c r="I134" i="6"/>
  <c r="E134" i="6"/>
  <c r="Y161" i="6"/>
  <c r="U161" i="6"/>
  <c r="Q161" i="6"/>
  <c r="M161" i="6"/>
  <c r="I161" i="6"/>
  <c r="E161" i="6"/>
  <c r="T26" i="6"/>
  <c r="H26" i="6"/>
  <c r="X53" i="6"/>
  <c r="T53" i="6"/>
  <c r="P53" i="6"/>
  <c r="L53" i="6"/>
  <c r="H53" i="6"/>
  <c r="D53" i="6"/>
  <c r="X80" i="6"/>
  <c r="T80" i="6"/>
  <c r="P80" i="6"/>
  <c r="L80" i="6"/>
  <c r="H80" i="6"/>
  <c r="D80" i="6"/>
  <c r="X107" i="6"/>
  <c r="T107" i="6"/>
  <c r="P107" i="6"/>
  <c r="L107" i="6"/>
  <c r="H107" i="6"/>
  <c r="D107" i="6"/>
  <c r="X134" i="6"/>
  <c r="T134" i="6"/>
  <c r="P134" i="6"/>
  <c r="L134" i="6"/>
  <c r="H134" i="6"/>
  <c r="D134" i="6"/>
  <c r="X161" i="6"/>
  <c r="T161" i="6"/>
  <c r="P161" i="6"/>
  <c r="L161" i="6"/>
  <c r="H161" i="6"/>
  <c r="D161" i="6"/>
  <c r="P26" i="6"/>
  <c r="D26" i="6"/>
  <c r="S26" i="6"/>
  <c r="K26" i="6"/>
  <c r="C26" i="6"/>
  <c r="W53" i="6"/>
  <c r="O53" i="6"/>
  <c r="G53" i="6"/>
  <c r="W80" i="6"/>
  <c r="S80" i="6"/>
  <c r="O80" i="6"/>
  <c r="K80" i="6"/>
  <c r="G80" i="6"/>
  <c r="C80" i="6"/>
  <c r="W107" i="6"/>
  <c r="S107" i="6"/>
  <c r="O107" i="6"/>
  <c r="K107" i="6"/>
  <c r="G107" i="6"/>
  <c r="C107" i="6"/>
  <c r="W134" i="6"/>
  <c r="S134" i="6"/>
  <c r="O134" i="6"/>
  <c r="K134" i="6"/>
  <c r="G134" i="6"/>
  <c r="C134" i="6"/>
  <c r="W161" i="6"/>
  <c r="S161" i="6"/>
  <c r="O161" i="6"/>
  <c r="K161" i="6"/>
  <c r="G161" i="6"/>
  <c r="C161" i="6"/>
  <c r="Z138" i="6"/>
  <c r="Z114" i="6"/>
  <c r="Z118" i="6"/>
  <c r="Z122" i="6"/>
  <c r="Z126" i="6"/>
  <c r="Z88" i="6"/>
  <c r="Z92" i="6"/>
  <c r="Z111" i="6"/>
  <c r="Z160" i="6"/>
  <c r="Z159" i="6"/>
  <c r="Z158" i="6"/>
  <c r="Z157" i="6"/>
  <c r="Z156" i="6"/>
  <c r="Z155" i="6"/>
  <c r="Z154" i="6"/>
  <c r="Z153" i="6"/>
  <c r="Z152" i="6"/>
  <c r="Z151" i="6"/>
  <c r="Z150" i="6"/>
  <c r="Z149" i="6"/>
  <c r="Z148" i="6"/>
  <c r="Z147" i="6"/>
  <c r="Z146" i="6"/>
  <c r="Z145" i="6"/>
  <c r="Z144" i="6"/>
  <c r="Z143" i="6"/>
  <c r="Z142" i="6"/>
  <c r="Z141" i="6"/>
  <c r="Z140" i="6"/>
  <c r="Z139" i="6"/>
  <c r="Z128" i="6"/>
  <c r="Z119" i="6"/>
  <c r="Z115" i="6"/>
  <c r="Z112" i="6"/>
  <c r="Z64" i="6"/>
  <c r="Z71" i="6"/>
  <c r="Z78" i="6"/>
  <c r="Z76" i="6"/>
  <c r="Z72" i="6"/>
  <c r="Z70" i="6"/>
  <c r="Z67" i="6"/>
  <c r="Z66" i="6"/>
  <c r="Z62" i="6"/>
  <c r="Z60" i="6"/>
  <c r="Z59" i="6"/>
  <c r="Z58" i="6"/>
  <c r="Z10" i="6"/>
  <c r="Z98" i="2"/>
  <c r="Z17" i="6"/>
  <c r="Z14" i="6"/>
  <c r="Z13" i="6"/>
  <c r="Z9" i="6"/>
  <c r="X145" i="2"/>
  <c r="W145" i="2"/>
  <c r="T145" i="2"/>
  <c r="S145" i="2"/>
  <c r="P145" i="2"/>
  <c r="O145" i="2"/>
  <c r="L145" i="2"/>
  <c r="K145" i="2"/>
  <c r="H145" i="2"/>
  <c r="G145" i="2"/>
  <c r="D145" i="2"/>
  <c r="C145" i="2"/>
  <c r="Z111" i="2"/>
  <c r="Z218" i="2" s="1"/>
  <c r="Z107" i="2"/>
  <c r="Z102" i="2"/>
  <c r="Z101" i="2"/>
  <c r="S118" i="2"/>
  <c r="F118" i="2"/>
  <c r="Z95" i="2"/>
  <c r="Z161" i="6" l="1"/>
  <c r="H118" i="2"/>
  <c r="Z106" i="2"/>
  <c r="Z100" i="6"/>
  <c r="Z96" i="6"/>
  <c r="Z130" i="6"/>
  <c r="Z120" i="6"/>
  <c r="Z18" i="6"/>
  <c r="Z99" i="2"/>
  <c r="Z50" i="6"/>
  <c r="Z46" i="6"/>
  <c r="Z42" i="6"/>
  <c r="Z38" i="6"/>
  <c r="Z34" i="6"/>
  <c r="Z73" i="6"/>
  <c r="Z69" i="6"/>
  <c r="Z65" i="6"/>
  <c r="Z61" i="6"/>
  <c r="Z104" i="6"/>
  <c r="Z94" i="6"/>
  <c r="Z86" i="6"/>
  <c r="Z132" i="6"/>
  <c r="Z131" i="6"/>
  <c r="Z127" i="6"/>
  <c r="Z123" i="6"/>
  <c r="Z116" i="6"/>
  <c r="C118" i="2"/>
  <c r="Z114" i="2"/>
  <c r="I118" i="2"/>
  <c r="Z105" i="2"/>
  <c r="E118" i="2"/>
  <c r="L118" i="2"/>
  <c r="Z77" i="6"/>
  <c r="Z79" i="6"/>
  <c r="Z75" i="6"/>
  <c r="Z74" i="6"/>
  <c r="Z68" i="6"/>
  <c r="Z63" i="6"/>
  <c r="Z93" i="6"/>
  <c r="L91" i="2"/>
  <c r="L251" i="2" s="1"/>
  <c r="Z110" i="2"/>
  <c r="T118" i="2"/>
  <c r="K118" i="2"/>
  <c r="Z57" i="6"/>
  <c r="Z91" i="6"/>
  <c r="Z87" i="6"/>
  <c r="Z133" i="6"/>
  <c r="Z129" i="6"/>
  <c r="Z125" i="6"/>
  <c r="Z121" i="6"/>
  <c r="Z117" i="6"/>
  <c r="Z113" i="6"/>
  <c r="Z103" i="2"/>
  <c r="Y118" i="2"/>
  <c r="Z5" i="6"/>
  <c r="Z124" i="6"/>
  <c r="Z89" i="6"/>
  <c r="Z30" i="6"/>
  <c r="Z7" i="2"/>
  <c r="Z95" i="6"/>
  <c r="Z14" i="2"/>
  <c r="Z10" i="2"/>
  <c r="Z6" i="2"/>
  <c r="Z30" i="2"/>
  <c r="Z49" i="2"/>
  <c r="Z45" i="2"/>
  <c r="Z41" i="2"/>
  <c r="Z37" i="2"/>
  <c r="Z33" i="2"/>
  <c r="Z89" i="2"/>
  <c r="Z85" i="2"/>
  <c r="Z81" i="2"/>
  <c r="Z77" i="2"/>
  <c r="Z73" i="2"/>
  <c r="Z69" i="2"/>
  <c r="Z79" i="2"/>
  <c r="Z78" i="2"/>
  <c r="F91" i="2"/>
  <c r="Q91" i="2"/>
  <c r="Z116" i="2"/>
  <c r="Z112" i="2"/>
  <c r="Z108" i="2"/>
  <c r="Z104" i="2"/>
  <c r="Z100" i="2"/>
  <c r="Z96" i="2"/>
  <c r="U118" i="2"/>
  <c r="N118" i="2"/>
  <c r="M118" i="2"/>
  <c r="X118" i="2"/>
  <c r="D118" i="2"/>
  <c r="Z109" i="2"/>
  <c r="Z24" i="6"/>
  <c r="Z20" i="6"/>
  <c r="Z16" i="6"/>
  <c r="Z12" i="6"/>
  <c r="Z8" i="6"/>
  <c r="Z4" i="6"/>
  <c r="Z90" i="6"/>
  <c r="Z97" i="6"/>
  <c r="Z85" i="6"/>
  <c r="Z70" i="2"/>
  <c r="K91" i="2"/>
  <c r="K251" i="2" s="1"/>
  <c r="M91" i="2"/>
  <c r="Z23" i="2"/>
  <c r="E145" i="2"/>
  <c r="M145" i="2"/>
  <c r="U145" i="2"/>
  <c r="Z88" i="2"/>
  <c r="Z87" i="2"/>
  <c r="Z80" i="2"/>
  <c r="Z76" i="2"/>
  <c r="Z75" i="2"/>
  <c r="S91" i="2"/>
  <c r="S251" i="2" s="1"/>
  <c r="O91" i="2"/>
  <c r="O251" i="2" s="1"/>
  <c r="C91" i="2"/>
  <c r="C251" i="2" s="1"/>
  <c r="Z71" i="2"/>
  <c r="R91" i="2"/>
  <c r="N91" i="2"/>
  <c r="J91" i="2"/>
  <c r="Y91" i="2"/>
  <c r="U91" i="2"/>
  <c r="Z18" i="2"/>
  <c r="I145" i="2"/>
  <c r="Q145" i="2"/>
  <c r="Y145" i="2"/>
  <c r="I91" i="2"/>
  <c r="E91" i="2"/>
  <c r="X91" i="2"/>
  <c r="X251" i="2" s="1"/>
  <c r="T91" i="2"/>
  <c r="T251" i="2" s="1"/>
  <c r="H91" i="2"/>
  <c r="H251" i="2" s="1"/>
  <c r="D91" i="2"/>
  <c r="D251" i="2" s="1"/>
  <c r="Z19" i="6"/>
  <c r="Z15" i="6"/>
  <c r="Z11" i="6"/>
  <c r="Z7" i="6"/>
  <c r="Z3" i="6"/>
  <c r="Z51" i="6"/>
  <c r="Z47" i="6"/>
  <c r="Z43" i="6"/>
  <c r="Z40" i="6"/>
  <c r="Z39" i="6"/>
  <c r="Z36" i="6"/>
  <c r="Z35" i="6"/>
  <c r="Z105" i="6"/>
  <c r="Z122" i="2"/>
  <c r="Z123" i="2"/>
  <c r="F145" i="2"/>
  <c r="J145" i="2"/>
  <c r="N145" i="2"/>
  <c r="R145" i="2"/>
  <c r="V145" i="2"/>
  <c r="Z124" i="2"/>
  <c r="Z230" i="2" s="1"/>
  <c r="Z125" i="2"/>
  <c r="Z126" i="2"/>
  <c r="Z127" i="2"/>
  <c r="Z128" i="2"/>
  <c r="Z234" i="2" s="1"/>
  <c r="Z129" i="2"/>
  <c r="Z130" i="2"/>
  <c r="Z131" i="2"/>
  <c r="Z237" i="2" s="1"/>
  <c r="Z132" i="2"/>
  <c r="Z238" i="2" s="1"/>
  <c r="Z133" i="2"/>
  <c r="Z134" i="2"/>
  <c r="Z240" i="2" s="1"/>
  <c r="Z135" i="2"/>
  <c r="Z241" i="2" s="1"/>
  <c r="Z136" i="2"/>
  <c r="Z137" i="2"/>
  <c r="Z138" i="2"/>
  <c r="Z244" i="2" s="1"/>
  <c r="Z139" i="2"/>
  <c r="Z141" i="2"/>
  <c r="Z247" i="2" s="1"/>
  <c r="Z142" i="2"/>
  <c r="Z248" i="2" s="1"/>
  <c r="Z143" i="2"/>
  <c r="Z249" i="2" s="1"/>
  <c r="Z144" i="2"/>
  <c r="Z250" i="2" s="1"/>
  <c r="Z84" i="2"/>
  <c r="Z191" i="2" s="1"/>
  <c r="Z72" i="2"/>
  <c r="Z115" i="2"/>
  <c r="R118" i="2"/>
  <c r="J118" i="2"/>
  <c r="Q118" i="2"/>
  <c r="P118" i="2"/>
  <c r="Z23" i="6"/>
  <c r="Z49" i="6"/>
  <c r="Z45" i="6"/>
  <c r="Z41" i="6"/>
  <c r="Z37" i="6"/>
  <c r="Z33" i="6"/>
  <c r="Z48" i="6"/>
  <c r="Z44" i="6"/>
  <c r="Z103" i="6"/>
  <c r="Z99" i="6"/>
  <c r="Z106" i="6"/>
  <c r="Z102" i="6"/>
  <c r="Z52" i="6"/>
  <c r="Z90" i="2"/>
  <c r="Z82" i="2"/>
  <c r="Z74" i="2"/>
  <c r="W91" i="2"/>
  <c r="W251" i="2" s="1"/>
  <c r="G91" i="2"/>
  <c r="G251" i="2" s="1"/>
  <c r="V91" i="2"/>
  <c r="Z117" i="2"/>
  <c r="Z113" i="2"/>
  <c r="Z97" i="2"/>
  <c r="W118" i="2"/>
  <c r="O118" i="2"/>
  <c r="G118" i="2"/>
  <c r="V118" i="2"/>
  <c r="Z25" i="6"/>
  <c r="Z21" i="6"/>
  <c r="Z22" i="6"/>
  <c r="Z84" i="6"/>
  <c r="Z101" i="6"/>
  <c r="Z98" i="6"/>
  <c r="Z31" i="6"/>
  <c r="Z32" i="6"/>
  <c r="P91" i="2"/>
  <c r="P251" i="2" s="1"/>
  <c r="B91" i="2"/>
  <c r="W53" i="2"/>
  <c r="W199" i="2" s="1"/>
  <c r="S53" i="2"/>
  <c r="S199" i="2" s="1"/>
  <c r="O53" i="2"/>
  <c r="O199" i="2" s="1"/>
  <c r="K53" i="2"/>
  <c r="K199" i="2" s="1"/>
  <c r="G53" i="2"/>
  <c r="G199" i="2" s="1"/>
  <c r="C53" i="2"/>
  <c r="C199" i="2" s="1"/>
  <c r="V53" i="2"/>
  <c r="V199" i="2" s="1"/>
  <c r="R53" i="2"/>
  <c r="R199" i="2" s="1"/>
  <c r="N53" i="2"/>
  <c r="N199" i="2" s="1"/>
  <c r="J53" i="2"/>
  <c r="J199" i="2" s="1"/>
  <c r="F53" i="2"/>
  <c r="F199" i="2" s="1"/>
  <c r="Z6" i="6"/>
  <c r="Z13" i="2"/>
  <c r="Z5" i="2"/>
  <c r="Z151" i="2" s="1"/>
  <c r="Z52" i="2"/>
  <c r="Z48" i="2"/>
  <c r="Z44" i="2"/>
  <c r="Z40" i="2"/>
  <c r="Z36" i="2"/>
  <c r="Z32" i="2"/>
  <c r="Y53" i="2"/>
  <c r="Y199" i="2" s="1"/>
  <c r="U53" i="2"/>
  <c r="U199" i="2" s="1"/>
  <c r="Q53" i="2"/>
  <c r="Q199" i="2" s="1"/>
  <c r="M53" i="2"/>
  <c r="M199" i="2" s="1"/>
  <c r="I53" i="2"/>
  <c r="I199" i="2" s="1"/>
  <c r="E53" i="2"/>
  <c r="E199" i="2" s="1"/>
  <c r="B145" i="2"/>
  <c r="Z3" i="2"/>
  <c r="Z9" i="2"/>
  <c r="Z8" i="2"/>
  <c r="Z4" i="2"/>
  <c r="Z51" i="2"/>
  <c r="Z47" i="2"/>
  <c r="Z43" i="2"/>
  <c r="Z39" i="2"/>
  <c r="Z35" i="2"/>
  <c r="Z31" i="2"/>
  <c r="X53" i="2"/>
  <c r="T53" i="2"/>
  <c r="T199" i="2" s="1"/>
  <c r="P53" i="2"/>
  <c r="P199" i="2" s="1"/>
  <c r="L53" i="2"/>
  <c r="L199" i="2" s="1"/>
  <c r="H53" i="2"/>
  <c r="H199" i="2" s="1"/>
  <c r="D53" i="2"/>
  <c r="D199" i="2" s="1"/>
  <c r="B118" i="2"/>
  <c r="Z50" i="2"/>
  <c r="Z42" i="2"/>
  <c r="Z38" i="2"/>
  <c r="Z34" i="2"/>
  <c r="Z22" i="2"/>
  <c r="Z168" i="2" s="1"/>
  <c r="Z19" i="2"/>
  <c r="Z165" i="2" s="1"/>
  <c r="Z12" i="2"/>
  <c r="Z158" i="2" s="1"/>
  <c r="Z24" i="2"/>
  <c r="Z170" i="2" s="1"/>
  <c r="Z20" i="2"/>
  <c r="Z166" i="2" s="1"/>
  <c r="Z15" i="2"/>
  <c r="Z161" i="2" s="1"/>
  <c r="Z11" i="2"/>
  <c r="Z157" i="2" s="1"/>
  <c r="W26" i="2"/>
  <c r="S26" i="2"/>
  <c r="O26" i="2"/>
  <c r="K26" i="2"/>
  <c r="G26" i="2"/>
  <c r="C26" i="2"/>
  <c r="V26" i="2"/>
  <c r="R26" i="2"/>
  <c r="N26" i="2"/>
  <c r="J26" i="2"/>
  <c r="F26" i="2"/>
  <c r="B53" i="2"/>
  <c r="B199" i="2" s="1"/>
  <c r="Z17" i="2"/>
  <c r="Z25" i="2"/>
  <c r="Z171" i="2" s="1"/>
  <c r="Z21" i="2"/>
  <c r="Y26" i="2"/>
  <c r="U26" i="2"/>
  <c r="Q26" i="2"/>
  <c r="M26" i="2"/>
  <c r="I26" i="2"/>
  <c r="E26" i="2"/>
  <c r="Z16" i="2"/>
  <c r="X26" i="2"/>
  <c r="T26" i="2"/>
  <c r="P26" i="2"/>
  <c r="L26" i="2"/>
  <c r="H26" i="2"/>
  <c r="D26" i="2"/>
  <c r="B26" i="2"/>
  <c r="Z229" i="2" l="1"/>
  <c r="X199" i="2"/>
  <c r="X58" i="2"/>
  <c r="Z107" i="6"/>
  <c r="Z134" i="6"/>
  <c r="R251" i="2"/>
  <c r="Z164" i="2"/>
  <c r="Z167" i="2"/>
  <c r="Z80" i="6"/>
  <c r="B251" i="2"/>
  <c r="Z154" i="2"/>
  <c r="Z152" i="2"/>
  <c r="D58" i="2"/>
  <c r="Q58" i="2"/>
  <c r="V58" i="2"/>
  <c r="U58" i="2"/>
  <c r="C58" i="2"/>
  <c r="L58" i="2"/>
  <c r="I58" i="2"/>
  <c r="Y58" i="2"/>
  <c r="N58" i="2"/>
  <c r="G58" i="2"/>
  <c r="W58" i="2"/>
  <c r="B58" i="2"/>
  <c r="T58" i="2"/>
  <c r="F58" i="2"/>
  <c r="O58" i="2"/>
  <c r="H58" i="2"/>
  <c r="E58" i="2"/>
  <c r="J58" i="2"/>
  <c r="S58" i="2"/>
  <c r="P58" i="2"/>
  <c r="M58" i="2"/>
  <c r="R58" i="2"/>
  <c r="K58" i="2"/>
  <c r="M251" i="2"/>
  <c r="Z153" i="2"/>
  <c r="Z243" i="2"/>
  <c r="Z239" i="2"/>
  <c r="Z235" i="2"/>
  <c r="Z231" i="2"/>
  <c r="Y251" i="2"/>
  <c r="E251" i="2"/>
  <c r="Z236" i="2"/>
  <c r="J251" i="2"/>
  <c r="Z118" i="2"/>
  <c r="Z155" i="2"/>
  <c r="Z156" i="2"/>
  <c r="Z214" i="2"/>
  <c r="Z187" i="2"/>
  <c r="H225" i="2"/>
  <c r="H198" i="2"/>
  <c r="Z215" i="2"/>
  <c r="Z188" i="2"/>
  <c r="E225" i="2"/>
  <c r="E198" i="2"/>
  <c r="C225" i="2"/>
  <c r="C198" i="2"/>
  <c r="Z91" i="2"/>
  <c r="Z222" i="2"/>
  <c r="Z195" i="2"/>
  <c r="Z203" i="2"/>
  <c r="Z176" i="2"/>
  <c r="Z219" i="2"/>
  <c r="Z192" i="2"/>
  <c r="I225" i="2"/>
  <c r="I198" i="2"/>
  <c r="Z216" i="2"/>
  <c r="Z189" i="2"/>
  <c r="N225" i="2"/>
  <c r="N198" i="2"/>
  <c r="G225" i="2"/>
  <c r="G198" i="2"/>
  <c r="Z228" i="2"/>
  <c r="Z145" i="2"/>
  <c r="Z251" i="2" s="1"/>
  <c r="Z163" i="2"/>
  <c r="Z206" i="2"/>
  <c r="Z179" i="2"/>
  <c r="P225" i="2"/>
  <c r="P198" i="2"/>
  <c r="Z207" i="2"/>
  <c r="Z180" i="2"/>
  <c r="Z223" i="2"/>
  <c r="Z196" i="2"/>
  <c r="Z26" i="2"/>
  <c r="Z149" i="2"/>
  <c r="M225" i="2"/>
  <c r="M198" i="2"/>
  <c r="Z204" i="2"/>
  <c r="Z177" i="2"/>
  <c r="Z220" i="2"/>
  <c r="R225" i="2"/>
  <c r="R198" i="2"/>
  <c r="K225" i="2"/>
  <c r="K198" i="2"/>
  <c r="Z246" i="2"/>
  <c r="Z242" i="2"/>
  <c r="Q251" i="2"/>
  <c r="Z169" i="2"/>
  <c r="Z205" i="2"/>
  <c r="Z178" i="2"/>
  <c r="Z221" i="2"/>
  <c r="Z194" i="2"/>
  <c r="Z160" i="2"/>
  <c r="X225" i="2"/>
  <c r="X198" i="2"/>
  <c r="U225" i="2"/>
  <c r="U198" i="2"/>
  <c r="Z212" i="2"/>
  <c r="Z185" i="2"/>
  <c r="J225" i="2"/>
  <c r="J198" i="2"/>
  <c r="S225" i="2"/>
  <c r="S198" i="2"/>
  <c r="Z232" i="2"/>
  <c r="Z213" i="2"/>
  <c r="Z186" i="2"/>
  <c r="Z162" i="2"/>
  <c r="L225" i="2"/>
  <c r="L198" i="2"/>
  <c r="Y225" i="2"/>
  <c r="Y198" i="2"/>
  <c r="Z159" i="2"/>
  <c r="W225" i="2"/>
  <c r="W198" i="2"/>
  <c r="N251" i="2"/>
  <c r="Z217" i="2"/>
  <c r="Z190" i="2"/>
  <c r="B225" i="2"/>
  <c r="B198" i="2"/>
  <c r="Z210" i="2"/>
  <c r="Z183" i="2"/>
  <c r="D225" i="2"/>
  <c r="D198" i="2"/>
  <c r="T225" i="2"/>
  <c r="T198" i="2"/>
  <c r="Z211" i="2"/>
  <c r="Z184" i="2"/>
  <c r="Z150" i="2"/>
  <c r="Q225" i="2"/>
  <c r="Q198" i="2"/>
  <c r="Z208" i="2"/>
  <c r="Z181" i="2"/>
  <c r="Z224" i="2"/>
  <c r="Z197" i="2"/>
  <c r="F225" i="2"/>
  <c r="F198" i="2"/>
  <c r="V225" i="2"/>
  <c r="V198" i="2"/>
  <c r="O225" i="2"/>
  <c r="O198" i="2"/>
  <c r="Z245" i="2"/>
  <c r="Z233" i="2"/>
  <c r="V251" i="2"/>
  <c r="F251" i="2"/>
  <c r="I251" i="2"/>
  <c r="U251" i="2"/>
  <c r="Z209" i="2"/>
  <c r="Z182" i="2"/>
  <c r="Z202" i="2"/>
  <c r="Z175" i="2"/>
  <c r="Z53" i="2"/>
  <c r="Z53" i="6"/>
  <c r="Z26" i="6"/>
  <c r="Z199" i="2" l="1"/>
  <c r="Z58" i="2"/>
  <c r="Z65" i="2" s="1"/>
  <c r="Z225" i="2"/>
  <c r="Z198" i="2"/>
</calcChain>
</file>

<file path=xl/sharedStrings.xml><?xml version="1.0" encoding="utf-8"?>
<sst xmlns="http://schemas.openxmlformats.org/spreadsheetml/2006/main" count="808" uniqueCount="85">
  <si>
    <t>VACAR</t>
  </si>
  <si>
    <t>TVA</t>
  </si>
  <si>
    <t>FRCC</t>
  </si>
  <si>
    <t>BM</t>
  </si>
  <si>
    <t>CC</t>
  </si>
  <si>
    <t>CSP</t>
  </si>
  <si>
    <t>CT</t>
  </si>
  <si>
    <t>Coal</t>
  </si>
  <si>
    <t>Geo</t>
  </si>
  <si>
    <t>H</t>
  </si>
  <si>
    <t>LFG</t>
  </si>
  <si>
    <t>Nuc</t>
  </si>
  <si>
    <t>PS</t>
  </si>
  <si>
    <t>PV</t>
  </si>
  <si>
    <t>PeakG</t>
  </si>
  <si>
    <t>PeakO</t>
  </si>
  <si>
    <t>ST</t>
  </si>
  <si>
    <t>STOG</t>
  </si>
  <si>
    <t>STWD</t>
  </si>
  <si>
    <t>WT</t>
  </si>
  <si>
    <t>IGCC</t>
  </si>
  <si>
    <t>DemandResponse</t>
  </si>
  <si>
    <t>IGCC-CCS</t>
  </si>
  <si>
    <t>WT_off</t>
  </si>
  <si>
    <t>PseudoUnit</t>
  </si>
  <si>
    <t>FixedInterchange</t>
  </si>
  <si>
    <t>SUBTOTAL</t>
  </si>
  <si>
    <t>ENT</t>
  </si>
  <si>
    <t>MAPP_US</t>
  </si>
  <si>
    <t>MISO_IN</t>
  </si>
  <si>
    <t>MISO_MI</t>
  </si>
  <si>
    <t>MISO_MO-IL</t>
  </si>
  <si>
    <t>MISO_W</t>
  </si>
  <si>
    <t>MISO_WUMS</t>
  </si>
  <si>
    <t>NE</t>
  </si>
  <si>
    <t>NEISO</t>
  </si>
  <si>
    <t>NonRTO_Midwest</t>
  </si>
  <si>
    <t>NYISO_A-F</t>
  </si>
  <si>
    <t>NYISO_G-I</t>
  </si>
  <si>
    <t>NYISO_J-K</t>
  </si>
  <si>
    <t>PJM_E</t>
  </si>
  <si>
    <t>PJM_ROM</t>
  </si>
  <si>
    <t>PJM_ROR</t>
  </si>
  <si>
    <t>SOCO</t>
  </si>
  <si>
    <t>SPP_N</t>
  </si>
  <si>
    <t>SPP_S</t>
  </si>
  <si>
    <t>IESO</t>
  </si>
  <si>
    <t>MAPP_CA</t>
  </si>
  <si>
    <t>EI</t>
  </si>
  <si>
    <t>Total Generation by Reporting Type (GWh)</t>
  </si>
  <si>
    <t>Total</t>
  </si>
  <si>
    <t>Annual Fuel Costs by Reporting Type ($K)</t>
  </si>
  <si>
    <t>Annual Variable O&amp;M Costs by Reporting Type ($K)</t>
  </si>
  <si>
    <t>Annual Fuel Use by Reporting Type (MMbtu)</t>
  </si>
  <si>
    <t>Potential Wind Energy</t>
  </si>
  <si>
    <t>Curtailment</t>
  </si>
  <si>
    <t>Annual NOx Amount by Reporting Type (ton)</t>
  </si>
  <si>
    <t>Annual SOx Amount by Reporting Type (ton)</t>
  </si>
  <si>
    <t>Annual CO2 Amount by Reporting Type (ton)</t>
  </si>
  <si>
    <t>Annual NOx Cost by Reporting Type ($K)</t>
  </si>
  <si>
    <t>Annual CO2 Cost by Reporting Type ($K)</t>
  </si>
  <si>
    <t>Annual SOx Cost by Reporting Type ($K)</t>
  </si>
  <si>
    <t>Generated Wind Energy</t>
  </si>
  <si>
    <t>Generated Offshore Wind Energy</t>
  </si>
  <si>
    <t>EI_US</t>
  </si>
  <si>
    <t>Fuel Cost per MWh</t>
  </si>
  <si>
    <t>VOM per MWh</t>
  </si>
  <si>
    <t>Fuel per MMBTu</t>
  </si>
  <si>
    <t xml:space="preserve"> "The results presented herein use modeling assumptions developed by EIPC, EIPC stakeholders and CRA for purposes of EIPC capacity expansion modeling.  As such, these results do not necessarily reflect the opinions or views of CRA or any individual EIPC stakeholder."</t>
  </si>
  <si>
    <t xml:space="preserve"> </t>
  </si>
  <si>
    <t>Capacity Factor</t>
  </si>
  <si>
    <t>Total Installed ACTIVE Capacity (MW)</t>
  </si>
  <si>
    <t>Net Imports</t>
  </si>
  <si>
    <t>-</t>
  </si>
  <si>
    <t>Energy Demand</t>
  </si>
  <si>
    <t>Pumping Energy</t>
  </si>
  <si>
    <t xml:space="preserve"> - HQ</t>
  </si>
  <si>
    <t xml:space="preserve"> - ERCOT</t>
  </si>
  <si>
    <t xml:space="preserve"> - WECC</t>
  </si>
  <si>
    <t xml:space="preserve"> - Maritimes</t>
  </si>
  <si>
    <t>Energy Balance (GWh)</t>
  </si>
  <si>
    <t>Annual Wind Curtailment (GWh)</t>
  </si>
  <si>
    <t>Total Non-Zero</t>
  </si>
  <si>
    <t>Net Imports from:</t>
  </si>
  <si>
    <t>Phase II, Scenario 3 Sensitivity, High 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</si>
</sst>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_);_(* \(#,##0.0\);_(* &quot;-&quot;??_);_(@_)"/>
  </numFmts>
  <fonts count="39"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10"/>
      <name val="Arial"/>
      <family val="2"/>
    </font>
    <font>
      <b/>
      <sz val="10"/>
      <name val="Arial"/>
      <family val="2"/>
    </font>
    <font>
      <b/>
      <i/>
      <sz val="10"/>
      <name val="Arial"/>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22" fillId="8" borderId="8" applyNumberFormat="0" applyFont="0" applyAlignment="0" applyProtection="0"/>
    <xf numFmtId="0" fontId="24" fillId="0" borderId="1" applyNumberFormat="0" applyFill="0" applyAlignment="0" applyProtection="0"/>
    <xf numFmtId="0" fontId="27" fillId="2" borderId="0" applyNumberFormat="0" applyBorder="0" applyAlignment="0" applyProtection="0"/>
    <xf numFmtId="0" fontId="28" fillId="3" borderId="0" applyNumberFormat="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31" fillId="6" borderId="5" applyNumberFormat="0" applyAlignment="0" applyProtection="0"/>
    <xf numFmtId="0" fontId="30" fillId="5" borderId="4" applyNumberFormat="0" applyAlignment="0" applyProtection="0"/>
    <xf numFmtId="0" fontId="37" fillId="0" borderId="9" applyNumberFormat="0" applyFill="0" applyAlignment="0" applyProtection="0"/>
    <xf numFmtId="0" fontId="34" fillId="7" borderId="7" applyNumberFormat="0" applyAlignment="0" applyProtection="0"/>
    <xf numFmtId="0" fontId="32" fillId="6" borderId="4" applyNumberFormat="0" applyAlignment="0" applyProtection="0"/>
    <xf numFmtId="0" fontId="29" fillId="4" borderId="0" applyNumberFormat="0" applyBorder="0" applyAlignment="0" applyProtection="0"/>
    <xf numFmtId="0" fontId="33" fillId="0" borderId="6" applyNumberFormat="0" applyFill="0" applyAlignment="0" applyProtection="0"/>
    <xf numFmtId="0" fontId="38" fillId="9" borderId="0" applyNumberFormat="0" applyBorder="0" applyAlignment="0" applyProtection="0"/>
    <xf numFmtId="0" fontId="23" fillId="0" borderId="0"/>
    <xf numFmtId="0" fontId="26" fillId="0" borderId="3" applyNumberFormat="0" applyFill="0" applyAlignment="0" applyProtection="0"/>
    <xf numFmtId="0" fontId="23" fillId="18" borderId="0" applyNumberFormat="0" applyBorder="0" applyAlignment="0" applyProtection="0"/>
    <xf numFmtId="0" fontId="23" fillId="31"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24" borderId="0" applyNumberFormat="0" applyBorder="0" applyAlignment="0" applyProtection="0"/>
    <xf numFmtId="0" fontId="38" fillId="13"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38" fillId="20" borderId="0" applyNumberFormat="0" applyBorder="0" applyAlignment="0" applyProtection="0"/>
    <xf numFmtId="0" fontId="1" fillId="0" borderId="0"/>
    <xf numFmtId="0" fontId="23" fillId="8" borderId="8" applyNumberFormat="0" applyFont="0" applyAlignment="0" applyProtection="0"/>
    <xf numFmtId="0" fontId="38" fillId="12" borderId="0" applyNumberFormat="0" applyBorder="0" applyAlignment="0" applyProtection="0"/>
    <xf numFmtId="0" fontId="23" fillId="26" borderId="0" applyNumberFormat="0" applyBorder="0" applyAlignment="0" applyProtection="0"/>
    <xf numFmtId="0" fontId="23" fillId="15" borderId="0" applyNumberFormat="0" applyBorder="0" applyAlignment="0" applyProtection="0"/>
    <xf numFmtId="0" fontId="26" fillId="0" borderId="0" applyNumberFormat="0" applyFill="0" applyBorder="0" applyAlignment="0" applyProtection="0"/>
    <xf numFmtId="0" fontId="23" fillId="19" borderId="0" applyNumberFormat="0" applyBorder="0" applyAlignment="0" applyProtection="0"/>
    <xf numFmtId="0" fontId="38" fillId="32" borderId="0" applyNumberFormat="0" applyBorder="0" applyAlignment="0" applyProtection="0"/>
    <xf numFmtId="0" fontId="23" fillId="22" borderId="0" applyNumberFormat="0" applyBorder="0" applyAlignment="0" applyProtection="0"/>
    <xf numFmtId="0" fontId="38" fillId="25" borderId="0" applyNumberFormat="0" applyBorder="0" applyAlignment="0" applyProtection="0"/>
    <xf numFmtId="0" fontId="23" fillId="14" borderId="0" applyNumberFormat="0" applyBorder="0" applyAlignment="0" applyProtection="0"/>
    <xf numFmtId="0" fontId="38" fillId="28" borderId="0" applyNumberFormat="0" applyBorder="0" applyAlignment="0" applyProtection="0"/>
    <xf numFmtId="0" fontId="23" fillId="11" borderId="0" applyNumberFormat="0" applyBorder="0" applyAlignment="0" applyProtection="0"/>
    <xf numFmtId="0" fontId="38" fillId="29" borderId="0" applyNumberFormat="0" applyBorder="0" applyAlignment="0" applyProtection="0"/>
    <xf numFmtId="0" fontId="23" fillId="23" borderId="0" applyNumberFormat="0" applyBorder="0" applyAlignment="0" applyProtection="0"/>
    <xf numFmtId="0" fontId="38" fillId="17" borderId="0" applyNumberFormat="0" applyBorder="0" applyAlignment="0" applyProtection="0"/>
    <xf numFmtId="0" fontId="36" fillId="0" borderId="0" applyNumberFormat="0" applyFill="0" applyBorder="0" applyAlignment="0" applyProtection="0"/>
    <xf numFmtId="0" fontId="25" fillId="0" borderId="2" applyNumberFormat="0" applyFill="0" applyAlignment="0" applyProtection="0"/>
    <xf numFmtId="0" fontId="1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8" fillId="0" borderId="0" xfId="0" applyFont="1"/>
    <xf numFmtId="3" fontId="0" fillId="0" borderId="0" xfId="0" applyNumberFormat="1"/>
    <xf numFmtId="164" fontId="0" fillId="0" borderId="0" xfId="0" applyNumberFormat="1"/>
    <xf numFmtId="0" fontId="16" fillId="0" borderId="0" xfId="0" applyFont="1"/>
    <xf numFmtId="9" fontId="0" fillId="0" borderId="0" xfId="43" applyFont="1" applyFill="1"/>
    <xf numFmtId="1" fontId="0" fillId="0" borderId="0" xfId="0" applyNumberFormat="1" applyFill="1"/>
    <xf numFmtId="164" fontId="0" fillId="0" borderId="0" xfId="0" applyNumberFormat="1" applyFill="1"/>
    <xf numFmtId="0" fontId="0" fillId="0" borderId="0" xfId="0" applyFill="1"/>
    <xf numFmtId="3" fontId="18" fillId="0" borderId="0" xfId="0" applyNumberFormat="1" applyFont="1"/>
    <xf numFmtId="0" fontId="20" fillId="0" borderId="0" xfId="44" applyFont="1" applyAlignment="1">
      <alignment wrapText="1"/>
    </xf>
    <xf numFmtId="0" fontId="19" fillId="0" borderId="0" xfId="44"/>
    <xf numFmtId="0" fontId="19" fillId="0" borderId="0" xfId="44" applyAlignment="1">
      <alignment wrapText="1"/>
    </xf>
    <xf numFmtId="0" fontId="21" fillId="0" borderId="0" xfId="44" applyFont="1" applyAlignment="1">
      <alignment wrapText="1"/>
    </xf>
    <xf numFmtId="165" fontId="0" fillId="0" borderId="0" xfId="42" applyNumberFormat="1" applyFont="1" applyFill="1"/>
    <xf numFmtId="3" fontId="0" fillId="0" borderId="0" xfId="0" applyNumberFormat="1" applyFill="1"/>
    <xf numFmtId="37" fontId="0" fillId="0" borderId="0" xfId="0" applyNumberFormat="1" applyFont="1"/>
    <xf numFmtId="37" fontId="0" fillId="0" borderId="0" xfId="0" applyNumberFormat="1" applyFont="1" applyAlignment="1">
      <alignment horizontal="right"/>
    </xf>
    <xf numFmtId="0" fontId="16" fillId="0" borderId="0" xfId="0" applyFont="1" applyFill="1"/>
    <xf numFmtId="10" fontId="0" fillId="0" borderId="0" xfId="43" applyNumberFormat="1" applyFont="1"/>
    <xf numFmtId="37" fontId="0" fillId="0" borderId="0" xfId="0" applyNumberFormat="1"/>
    <xf numFmtId="37" fontId="0" fillId="0" borderId="0" xfId="0" applyNumberFormat="1"/>
    <xf numFmtId="37" fontId="0" fillId="0" borderId="0" xfId="0" applyNumberFormat="1"/>
    <xf numFmtId="37" fontId="0" fillId="0" borderId="0" xfId="0" applyNumberFormat="1"/>
    <xf numFmtId="164" fontId="0" fillId="0" borderId="0" xfId="0" applyNumberFormat="1"/>
    <xf numFmtId="37" fontId="0" fillId="0" borderId="0" xfId="0" applyNumberFormat="1"/>
    <xf numFmtId="37" fontId="0" fillId="0" borderId="0" xfId="0" applyNumberFormat="1" applyFill="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applyBorder="1"/>
    <xf numFmtId="37" fontId="0" fillId="0" borderId="15" xfId="0" applyNumberFormat="1" applyBorder="1"/>
    <xf numFmtId="37" fontId="0" fillId="0" borderId="11" xfId="0" applyNumberFormat="1" applyBorder="1"/>
    <xf numFmtId="37" fontId="0" fillId="0" borderId="13" xfId="0" applyNumberFormat="1" applyBorder="1"/>
    <xf numFmtId="37" fontId="0" fillId="0" borderId="10" xfId="0" applyNumberFormat="1" applyBorder="1"/>
    <xf numFmtId="37" fontId="0" fillId="0" borderId="16" xfId="0" applyNumberFormat="1" applyBorder="1"/>
    <xf numFmtId="37" fontId="0" fillId="0" borderId="14" xfId="0" applyNumberFormat="1" applyBorder="1"/>
    <xf numFmtId="37" fontId="0" fillId="0" borderId="17" xfId="0" applyNumberFormat="1" applyBorder="1"/>
    <xf numFmtId="37" fontId="0" fillId="0" borderId="12" xfId="0" applyNumberFormat="1" applyBorder="1"/>
  </cellXfs>
  <cellStyles count="137">
    <cellStyle name="20% - Accent1" xfId="19" builtinId="30" customBuiltin="1"/>
    <cellStyle name="20% - Accent1 2" xfId="45"/>
    <cellStyle name="20% - Accent1 3" xfId="114"/>
    <cellStyle name="20% - Accent1 4" xfId="57"/>
    <cellStyle name="20% - Accent2" xfId="23" builtinId="34" customBuiltin="1"/>
    <cellStyle name="20% - Accent2 2" xfId="46"/>
    <cellStyle name="20% - Accent2 3" xfId="118"/>
    <cellStyle name="20% - Accent2 4" xfId="88"/>
    <cellStyle name="20% - Accent3" xfId="27" builtinId="38" customBuiltin="1"/>
    <cellStyle name="20% - Accent3 2" xfId="47"/>
    <cellStyle name="20% - Accent3 3" xfId="122"/>
    <cellStyle name="20% - Accent3 4" xfId="69"/>
    <cellStyle name="20% - Accent4" xfId="31" builtinId="42" customBuiltin="1"/>
    <cellStyle name="20% - Accent4 2" xfId="48"/>
    <cellStyle name="20% - Accent4 3" xfId="126"/>
    <cellStyle name="20% - Accent4 4" xfId="86"/>
    <cellStyle name="20% - Accent5" xfId="35" builtinId="46" customBuiltin="1"/>
    <cellStyle name="20% - Accent5 2" xfId="130"/>
    <cellStyle name="20% - Accent5 3" xfId="81"/>
    <cellStyle name="20% - Accent6" xfId="39" builtinId="50" customBuiltin="1"/>
    <cellStyle name="20% - Accent6 2" xfId="134"/>
    <cellStyle name="20% - Accent6 3" xfId="76"/>
    <cellStyle name="40% - Accent1" xfId="20" builtinId="31" customBuiltin="1"/>
    <cellStyle name="40% - Accent1 2" xfId="115"/>
    <cellStyle name="40% - Accent1 3" xfId="90"/>
    <cellStyle name="40% - Accent2" xfId="24" builtinId="35" customBuiltin="1"/>
    <cellStyle name="40% - Accent2 2" xfId="119"/>
    <cellStyle name="40% - Accent2 3" xfId="82"/>
    <cellStyle name="40% - Accent3" xfId="28" builtinId="39" customBuiltin="1"/>
    <cellStyle name="40% - Accent3 2" xfId="49"/>
    <cellStyle name="40% - Accent3 3" xfId="123"/>
    <cellStyle name="40% - Accent3 4" xfId="84"/>
    <cellStyle name="40% - Accent4" xfId="32" builtinId="43" customBuiltin="1"/>
    <cellStyle name="40% - Accent4 2" xfId="127"/>
    <cellStyle name="40% - Accent4 3" xfId="92"/>
    <cellStyle name="40% - Accent5" xfId="36" builtinId="47" customBuiltin="1"/>
    <cellStyle name="40% - Accent5 2" xfId="131"/>
    <cellStyle name="40% - Accent5 3" xfId="75"/>
    <cellStyle name="40% - Accent6" xfId="40" builtinId="51" customBuiltin="1"/>
    <cellStyle name="40% - Accent6 2" xfId="135"/>
    <cellStyle name="40% - Accent6 3" xfId="70"/>
    <cellStyle name="60% - Accent1" xfId="21" builtinId="32" customBuiltin="1"/>
    <cellStyle name="60% - Accent1 2" xfId="116"/>
    <cellStyle name="60% - Accent1 3" xfId="80"/>
    <cellStyle name="60% - Accent2" xfId="25" builtinId="36" customBuiltin="1"/>
    <cellStyle name="60% - Accent2 2" xfId="120"/>
    <cellStyle name="60% - Accent2 3" xfId="72"/>
    <cellStyle name="60% - Accent3" xfId="29" builtinId="40" customBuiltin="1"/>
    <cellStyle name="60% - Accent3 2" xfId="50"/>
    <cellStyle name="60% - Accent3 3" xfId="124"/>
    <cellStyle name="60% - Accent3 4" xfId="77"/>
    <cellStyle name="60% - Accent4" xfId="33" builtinId="44" customBuiltin="1"/>
    <cellStyle name="60% - Accent4 2" xfId="51"/>
    <cellStyle name="60% - Accent4 3" xfId="128"/>
    <cellStyle name="60% - Accent4 4" xfId="73"/>
    <cellStyle name="60% - Accent5" xfId="37" builtinId="48" customBuiltin="1"/>
    <cellStyle name="60% - Accent5 2" xfId="132"/>
    <cellStyle name="60% - Accent5 3" xfId="89"/>
    <cellStyle name="60% - Accent6" xfId="41" builtinId="52" customBuiltin="1"/>
    <cellStyle name="60% - Accent6 2" xfId="52"/>
    <cellStyle name="60% - Accent6 3" xfId="136"/>
    <cellStyle name="60% - Accent6 4" xfId="85"/>
    <cellStyle name="Accent1" xfId="18" builtinId="29" customBuiltin="1"/>
    <cellStyle name="Accent1 2" xfId="113"/>
    <cellStyle name="Accent1 3" xfId="66"/>
    <cellStyle name="Accent2" xfId="22" builtinId="33" customBuiltin="1"/>
    <cellStyle name="Accent2 2" xfId="117"/>
    <cellStyle name="Accent2 3" xfId="74"/>
    <cellStyle name="Accent3" xfId="26" builtinId="37" customBuiltin="1"/>
    <cellStyle name="Accent3 2" xfId="121"/>
    <cellStyle name="Accent3 3" xfId="93"/>
    <cellStyle name="Accent4" xfId="30" builtinId="41" customBuiltin="1"/>
    <cellStyle name="Accent4 2" xfId="125"/>
    <cellStyle name="Accent4 3" xfId="71"/>
    <cellStyle name="Accent5" xfId="34" builtinId="45" customBuiltin="1"/>
    <cellStyle name="Accent5 2" xfId="129"/>
    <cellStyle name="Accent5 3" xfId="87"/>
    <cellStyle name="Accent6" xfId="38" builtinId="49" customBuiltin="1"/>
    <cellStyle name="Accent6 2" xfId="133"/>
    <cellStyle name="Accent6 3" xfId="91"/>
    <cellStyle name="Bad" xfId="7" builtinId="27" customBuiltin="1"/>
    <cellStyle name="Bad 2" xfId="102"/>
    <cellStyle name="Bad 3" xfId="56"/>
    <cellStyle name="Calculation" xfId="11" builtinId="22" customBuiltin="1"/>
    <cellStyle name="Calculation 2" xfId="106"/>
    <cellStyle name="Calculation 3" xfId="63"/>
    <cellStyle name="Check Cell" xfId="13" builtinId="23" customBuiltin="1"/>
    <cellStyle name="Check Cell 2" xfId="108"/>
    <cellStyle name="Check Cell 3" xfId="62"/>
    <cellStyle name="Comma" xfId="42" builtinId="3"/>
    <cellStyle name="Explanatory Text" xfId="16" builtinId="53" customBuiltin="1"/>
    <cellStyle name="Explanatory Text 2" xfId="111"/>
    <cellStyle name="Explanatory Text 3" xfId="94"/>
    <cellStyle name="Good" xfId="6" builtinId="26" customBuiltin="1"/>
    <cellStyle name="Good 2" xfId="101"/>
    <cellStyle name="Good 3" xfId="55"/>
    <cellStyle name="Heading 1" xfId="2" builtinId="16" customBuiltin="1"/>
    <cellStyle name="Heading 1 2" xfId="97"/>
    <cellStyle name="Heading 1 3" xfId="54"/>
    <cellStyle name="Heading 2" xfId="3" builtinId="17" customBuiltin="1"/>
    <cellStyle name="Heading 2 2" xfId="98"/>
    <cellStyle name="Heading 2 3" xfId="95"/>
    <cellStyle name="Heading 3" xfId="4" builtinId="18" customBuiltin="1"/>
    <cellStyle name="Heading 3 2" xfId="99"/>
    <cellStyle name="Heading 3 3" xfId="68"/>
    <cellStyle name="Heading 4" xfId="5" builtinId="19" customBuiltin="1"/>
    <cellStyle name="Heading 4 2" xfId="100"/>
    <cellStyle name="Heading 4 3" xfId="83"/>
    <cellStyle name="Input" xfId="9" builtinId="20" customBuiltin="1"/>
    <cellStyle name="Input 2" xfId="104"/>
    <cellStyle name="Input 3" xfId="60"/>
    <cellStyle name="Linked Cell" xfId="12" builtinId="24" customBuiltin="1"/>
    <cellStyle name="Linked Cell 2" xfId="107"/>
    <cellStyle name="Linked Cell 3" xfId="65"/>
    <cellStyle name="Neutral" xfId="8" builtinId="28" customBuiltin="1"/>
    <cellStyle name="Neutral 2" xfId="103"/>
    <cellStyle name="Neutral 3" xfId="64"/>
    <cellStyle name="Normal" xfId="0" builtinId="0"/>
    <cellStyle name="Normal 2" xfId="44"/>
    <cellStyle name="Normal 2 2" xfId="96"/>
    <cellStyle name="Normal 2 3" xfId="67"/>
    <cellStyle name="Normal 3" xfId="78"/>
    <cellStyle name="Note" xfId="15" builtinId="10" customBuiltin="1"/>
    <cellStyle name="Note 2" xfId="53"/>
    <cellStyle name="Note 3" xfId="110"/>
    <cellStyle name="Note 4" xfId="79"/>
    <cellStyle name="Output" xfId="10" builtinId="21" customBuiltin="1"/>
    <cellStyle name="Output 2" xfId="105"/>
    <cellStyle name="Output 3" xfId="59"/>
    <cellStyle name="Percent" xfId="43" builtinId="5"/>
    <cellStyle name="Title" xfId="1" builtinId="15" customBuiltin="1"/>
    <cellStyle name="Total" xfId="17" builtinId="25" customBuiltin="1"/>
    <cellStyle name="Total 2" xfId="112"/>
    <cellStyle name="Total 3" xfId="61"/>
    <cellStyle name="Warning Text" xfId="14" builtinId="11" customBuiltin="1"/>
    <cellStyle name="Warning Text 2" xfId="109"/>
    <cellStyle name="Warning Text 3"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A10" sqref="A10"/>
    </sheetView>
  </sheetViews>
  <sheetFormatPr defaultRowHeight="12.75" x14ac:dyDescent="0.2"/>
  <cols>
    <col min="1" max="1" width="85.85546875" style="11" customWidth="1"/>
    <col min="2" max="256" width="9.140625" style="11"/>
    <col min="257" max="257" width="85.85546875" style="11" customWidth="1"/>
    <col min="258" max="512" width="9.140625" style="11"/>
    <col min="513" max="513" width="85.85546875" style="11" customWidth="1"/>
    <col min="514" max="768" width="9.140625" style="11"/>
    <col min="769" max="769" width="85.85546875" style="11" customWidth="1"/>
    <col min="770" max="1024" width="9.140625" style="11"/>
    <col min="1025" max="1025" width="85.85546875" style="11" customWidth="1"/>
    <col min="1026" max="1280" width="9.140625" style="11"/>
    <col min="1281" max="1281" width="85.85546875" style="11" customWidth="1"/>
    <col min="1282" max="1536" width="9.140625" style="11"/>
    <col min="1537" max="1537" width="85.85546875" style="11" customWidth="1"/>
    <col min="1538" max="1792" width="9.140625" style="11"/>
    <col min="1793" max="1793" width="85.85546875" style="11" customWidth="1"/>
    <col min="1794" max="2048" width="9.140625" style="11"/>
    <col min="2049" max="2049" width="85.85546875" style="11" customWidth="1"/>
    <col min="2050" max="2304" width="9.140625" style="11"/>
    <col min="2305" max="2305" width="85.85546875" style="11" customWidth="1"/>
    <col min="2306" max="2560" width="9.140625" style="11"/>
    <col min="2561" max="2561" width="85.85546875" style="11" customWidth="1"/>
    <col min="2562" max="2816" width="9.140625" style="11"/>
    <col min="2817" max="2817" width="85.85546875" style="11" customWidth="1"/>
    <col min="2818" max="3072" width="9.140625" style="11"/>
    <col min="3073" max="3073" width="85.85546875" style="11" customWidth="1"/>
    <col min="3074" max="3328" width="9.140625" style="11"/>
    <col min="3329" max="3329" width="85.85546875" style="11" customWidth="1"/>
    <col min="3330" max="3584" width="9.140625" style="11"/>
    <col min="3585" max="3585" width="85.85546875" style="11" customWidth="1"/>
    <col min="3586" max="3840" width="9.140625" style="11"/>
    <col min="3841" max="3841" width="85.85546875" style="11" customWidth="1"/>
    <col min="3842" max="4096" width="9.140625" style="11"/>
    <col min="4097" max="4097" width="85.85546875" style="11" customWidth="1"/>
    <col min="4098" max="4352" width="9.140625" style="11"/>
    <col min="4353" max="4353" width="85.85546875" style="11" customWidth="1"/>
    <col min="4354" max="4608" width="9.140625" style="11"/>
    <col min="4609" max="4609" width="85.85546875" style="11" customWidth="1"/>
    <col min="4610" max="4864" width="9.140625" style="11"/>
    <col min="4865" max="4865" width="85.85546875" style="11" customWidth="1"/>
    <col min="4866" max="5120" width="9.140625" style="11"/>
    <col min="5121" max="5121" width="85.85546875" style="11" customWidth="1"/>
    <col min="5122" max="5376" width="9.140625" style="11"/>
    <col min="5377" max="5377" width="85.85546875" style="11" customWidth="1"/>
    <col min="5378" max="5632" width="9.140625" style="11"/>
    <col min="5633" max="5633" width="85.85546875" style="11" customWidth="1"/>
    <col min="5634" max="5888" width="9.140625" style="11"/>
    <col min="5889" max="5889" width="85.85546875" style="11" customWidth="1"/>
    <col min="5890" max="6144" width="9.140625" style="11"/>
    <col min="6145" max="6145" width="85.85546875" style="11" customWidth="1"/>
    <col min="6146" max="6400" width="9.140625" style="11"/>
    <col min="6401" max="6401" width="85.85546875" style="11" customWidth="1"/>
    <col min="6402" max="6656" width="9.140625" style="11"/>
    <col min="6657" max="6657" width="85.85546875" style="11" customWidth="1"/>
    <col min="6658" max="6912" width="9.140625" style="11"/>
    <col min="6913" max="6913" width="85.85546875" style="11" customWidth="1"/>
    <col min="6914" max="7168" width="9.140625" style="11"/>
    <col min="7169" max="7169" width="85.85546875" style="11" customWidth="1"/>
    <col min="7170" max="7424" width="9.140625" style="11"/>
    <col min="7425" max="7425" width="85.85546875" style="11" customWidth="1"/>
    <col min="7426" max="7680" width="9.140625" style="11"/>
    <col min="7681" max="7681" width="85.85546875" style="11" customWidth="1"/>
    <col min="7682" max="7936" width="9.140625" style="11"/>
    <col min="7937" max="7937" width="85.85546875" style="11" customWidth="1"/>
    <col min="7938" max="8192" width="9.140625" style="11"/>
    <col min="8193" max="8193" width="85.85546875" style="11" customWidth="1"/>
    <col min="8194" max="8448" width="9.140625" style="11"/>
    <col min="8449" max="8449" width="85.85546875" style="11" customWidth="1"/>
    <col min="8450" max="8704" width="9.140625" style="11"/>
    <col min="8705" max="8705" width="85.85546875" style="11" customWidth="1"/>
    <col min="8706" max="8960" width="9.140625" style="11"/>
    <col min="8961" max="8961" width="85.85546875" style="11" customWidth="1"/>
    <col min="8962" max="9216" width="9.140625" style="11"/>
    <col min="9217" max="9217" width="85.85546875" style="11" customWidth="1"/>
    <col min="9218" max="9472" width="9.140625" style="11"/>
    <col min="9473" max="9473" width="85.85546875" style="11" customWidth="1"/>
    <col min="9474" max="9728" width="9.140625" style="11"/>
    <col min="9729" max="9729" width="85.85546875" style="11" customWidth="1"/>
    <col min="9730" max="9984" width="9.140625" style="11"/>
    <col min="9985" max="9985" width="85.85546875" style="11" customWidth="1"/>
    <col min="9986" max="10240" width="9.140625" style="11"/>
    <col min="10241" max="10241" width="85.85546875" style="11" customWidth="1"/>
    <col min="10242" max="10496" width="9.140625" style="11"/>
    <col min="10497" max="10497" width="85.85546875" style="11" customWidth="1"/>
    <col min="10498" max="10752" width="9.140625" style="11"/>
    <col min="10753" max="10753" width="85.85546875" style="11" customWidth="1"/>
    <col min="10754" max="11008" width="9.140625" style="11"/>
    <col min="11009" max="11009" width="85.85546875" style="11" customWidth="1"/>
    <col min="11010" max="11264" width="9.140625" style="11"/>
    <col min="11265" max="11265" width="85.85546875" style="11" customWidth="1"/>
    <col min="11266" max="11520" width="9.140625" style="11"/>
    <col min="11521" max="11521" width="85.85546875" style="11" customWidth="1"/>
    <col min="11522" max="11776" width="9.140625" style="11"/>
    <col min="11777" max="11777" width="85.85546875" style="11" customWidth="1"/>
    <col min="11778" max="12032" width="9.140625" style="11"/>
    <col min="12033" max="12033" width="85.85546875" style="11" customWidth="1"/>
    <col min="12034" max="12288" width="9.140625" style="11"/>
    <col min="12289" max="12289" width="85.85546875" style="11" customWidth="1"/>
    <col min="12290" max="12544" width="9.140625" style="11"/>
    <col min="12545" max="12545" width="85.85546875" style="11" customWidth="1"/>
    <col min="12546" max="12800" width="9.140625" style="11"/>
    <col min="12801" max="12801" width="85.85546875" style="11" customWidth="1"/>
    <col min="12802" max="13056" width="9.140625" style="11"/>
    <col min="13057" max="13057" width="85.85546875" style="11" customWidth="1"/>
    <col min="13058" max="13312" width="9.140625" style="11"/>
    <col min="13313" max="13313" width="85.85546875" style="11" customWidth="1"/>
    <col min="13314" max="13568" width="9.140625" style="11"/>
    <col min="13569" max="13569" width="85.85546875" style="11" customWidth="1"/>
    <col min="13570" max="13824" width="9.140625" style="11"/>
    <col min="13825" max="13825" width="85.85546875" style="11" customWidth="1"/>
    <col min="13826" max="14080" width="9.140625" style="11"/>
    <col min="14081" max="14081" width="85.85546875" style="11" customWidth="1"/>
    <col min="14082" max="14336" width="9.140625" style="11"/>
    <col min="14337" max="14337" width="85.85546875" style="11" customWidth="1"/>
    <col min="14338" max="14592" width="9.140625" style="11"/>
    <col min="14593" max="14593" width="85.85546875" style="11" customWidth="1"/>
    <col min="14594" max="14848" width="9.140625" style="11"/>
    <col min="14849" max="14849" width="85.85546875" style="11" customWidth="1"/>
    <col min="14850" max="15104" width="9.140625" style="11"/>
    <col min="15105" max="15105" width="85.85546875" style="11" customWidth="1"/>
    <col min="15106" max="15360" width="9.140625" style="11"/>
    <col min="15361" max="15361" width="85.85546875" style="11" customWidth="1"/>
    <col min="15362" max="15616" width="9.140625" style="11"/>
    <col min="15617" max="15617" width="85.85546875" style="11" customWidth="1"/>
    <col min="15618" max="15872" width="9.140625" style="11"/>
    <col min="15873" max="15873" width="85.85546875" style="11" customWidth="1"/>
    <col min="15874" max="16128" width="9.140625" style="11"/>
    <col min="16129" max="16129" width="85.85546875" style="11" customWidth="1"/>
    <col min="16130" max="16384" width="9.140625" style="11"/>
  </cols>
  <sheetData>
    <row r="1" spans="1:1" x14ac:dyDescent="0.2">
      <c r="A1" s="10" t="s">
        <v>84</v>
      </c>
    </row>
    <row r="2" spans="1:1" x14ac:dyDescent="0.2">
      <c r="A2" s="12"/>
    </row>
    <row r="3" spans="1:1" ht="51" x14ac:dyDescent="0.2">
      <c r="A3" s="13" t="s">
        <v>68</v>
      </c>
    </row>
    <row r="10" spans="1:1" x14ac:dyDescent="0.2">
      <c r="A10" s="11" t="s">
        <v>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9"/>
  <sheetViews>
    <sheetView topLeftCell="W1" zoomScaleNormal="100" workbookViewId="0">
      <selection activeCell="Z19" sqref="Z19"/>
    </sheetView>
  </sheetViews>
  <sheetFormatPr defaultRowHeight="12.75" x14ac:dyDescent="0.2"/>
  <cols>
    <col min="1" max="1" width="16.28515625" customWidth="1"/>
    <col min="2" max="2" width="13.5703125" bestFit="1" customWidth="1"/>
    <col min="3" max="3" width="14.42578125" bestFit="1" customWidth="1"/>
    <col min="4" max="4" width="12.5703125" bestFit="1" customWidth="1"/>
    <col min="5" max="5" width="13.7109375" bestFit="1" customWidth="1"/>
    <col min="6" max="6" width="12.5703125" bestFit="1" customWidth="1"/>
    <col min="7" max="8" width="13.7109375" bestFit="1" customWidth="1"/>
    <col min="9" max="11" width="12.5703125" bestFit="1" customWidth="1"/>
    <col min="12" max="12" width="15.42578125" bestFit="1" customWidth="1"/>
    <col min="13" max="15" width="12.5703125" bestFit="1" customWidth="1"/>
    <col min="16" max="19" width="13.7109375" bestFit="1" customWidth="1"/>
    <col min="20" max="20" width="12.5703125" bestFit="1" customWidth="1"/>
    <col min="21" max="22" width="13.7109375" bestFit="1" customWidth="1"/>
    <col min="23" max="23" width="18" bestFit="1" customWidth="1"/>
    <col min="24" max="24" width="13.7109375" bestFit="1" customWidth="1"/>
    <col min="25" max="25" width="12.5703125" bestFit="1" customWidth="1"/>
    <col min="26" max="26" width="14.7109375" bestFit="1" customWidth="1"/>
  </cols>
  <sheetData>
    <row r="1" spans="1:26" x14ac:dyDescent="0.2">
      <c r="A1" s="4" t="s">
        <v>71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27">
        <v>0</v>
      </c>
      <c r="C3" s="27">
        <v>19</v>
      </c>
      <c r="D3" s="27">
        <v>0</v>
      </c>
      <c r="E3" s="27">
        <v>0</v>
      </c>
      <c r="F3" s="27">
        <v>210.31</v>
      </c>
      <c r="G3" s="27">
        <v>0</v>
      </c>
      <c r="H3" s="27">
        <v>309.41000100000002</v>
      </c>
      <c r="I3" s="27">
        <v>0</v>
      </c>
      <c r="J3" s="27">
        <v>0</v>
      </c>
      <c r="K3" s="27">
        <v>747.01700500000004</v>
      </c>
      <c r="L3" s="27">
        <v>0</v>
      </c>
      <c r="M3" s="27">
        <v>0</v>
      </c>
      <c r="N3" s="27">
        <v>0</v>
      </c>
      <c r="O3" s="27">
        <v>0</v>
      </c>
      <c r="P3" s="27">
        <v>57.1</v>
      </c>
      <c r="Q3" s="27">
        <v>306.300005</v>
      </c>
      <c r="R3" s="27">
        <v>576.29999600000008</v>
      </c>
      <c r="S3" s="27">
        <v>335</v>
      </c>
      <c r="T3" s="27">
        <v>0</v>
      </c>
      <c r="U3" s="27">
        <v>0</v>
      </c>
      <c r="V3" s="27">
        <v>22.200001</v>
      </c>
      <c r="W3" s="27">
        <v>1185</v>
      </c>
      <c r="X3" s="27">
        <v>527</v>
      </c>
      <c r="Y3" s="27">
        <v>0</v>
      </c>
      <c r="Z3" s="2">
        <f t="shared" ref="Z3:Z25" si="0">SUM(B3:Y3)</f>
        <v>4294.6370079999997</v>
      </c>
    </row>
    <row r="4" spans="1:26" x14ac:dyDescent="0.2">
      <c r="A4" t="s">
        <v>4</v>
      </c>
      <c r="B4" s="27">
        <v>21546.400024000002</v>
      </c>
      <c r="C4" s="27">
        <v>28590.500026999995</v>
      </c>
      <c r="D4" s="27">
        <v>7.5</v>
      </c>
      <c r="E4" s="27">
        <v>4902.5999759999995</v>
      </c>
      <c r="F4" s="27">
        <v>4692.7000120000002</v>
      </c>
      <c r="G4" s="27">
        <v>1147.700012</v>
      </c>
      <c r="H4" s="27">
        <v>3207.5799870000001</v>
      </c>
      <c r="I4" s="27">
        <v>6409.2300110000006</v>
      </c>
      <c r="J4" s="27">
        <v>383.48199399999999</v>
      </c>
      <c r="K4" s="27">
        <v>12750.390124000003</v>
      </c>
      <c r="L4" s="27">
        <v>1043</v>
      </c>
      <c r="M4" s="27">
        <v>4368.4460049999998</v>
      </c>
      <c r="N4" s="27">
        <v>2249</v>
      </c>
      <c r="O4" s="27">
        <v>4199.4899939999996</v>
      </c>
      <c r="P4" s="27">
        <v>11009.600081000002</v>
      </c>
      <c r="Q4" s="27">
        <v>5509</v>
      </c>
      <c r="R4" s="27">
        <v>14925.800047999997</v>
      </c>
      <c r="S4" s="27">
        <v>23312.399964</v>
      </c>
      <c r="T4" s="27">
        <v>3765.0939639999997</v>
      </c>
      <c r="U4" s="27">
        <v>12420.587019999997</v>
      </c>
      <c r="V4" s="27">
        <v>9848.5</v>
      </c>
      <c r="W4" s="27">
        <v>13116.200012000001</v>
      </c>
      <c r="X4" s="27">
        <v>5289.361046</v>
      </c>
      <c r="Y4" s="27">
        <v>2618</v>
      </c>
      <c r="Z4" s="2">
        <f t="shared" si="0"/>
        <v>197312.56030100005</v>
      </c>
    </row>
    <row r="5" spans="1:26" x14ac:dyDescent="0.2">
      <c r="A5" t="s">
        <v>5</v>
      </c>
      <c r="B5" s="27">
        <v>0</v>
      </c>
      <c r="C5" s="27">
        <v>0</v>
      </c>
      <c r="D5" s="27">
        <v>0</v>
      </c>
      <c r="E5" s="27">
        <v>0</v>
      </c>
      <c r="F5" s="27">
        <v>0</v>
      </c>
      <c r="G5" s="27">
        <v>0</v>
      </c>
      <c r="H5" s="27">
        <v>0</v>
      </c>
      <c r="I5" s="27">
        <v>0</v>
      </c>
      <c r="J5" s="27">
        <v>0</v>
      </c>
      <c r="K5" s="27">
        <v>0</v>
      </c>
      <c r="L5" s="27">
        <v>0</v>
      </c>
      <c r="M5" s="27">
        <v>0</v>
      </c>
      <c r="N5" s="27">
        <v>0</v>
      </c>
      <c r="O5" s="27">
        <v>0</v>
      </c>
      <c r="P5" s="27">
        <v>0</v>
      </c>
      <c r="Q5" s="27">
        <v>0</v>
      </c>
      <c r="R5" s="27">
        <v>0</v>
      </c>
      <c r="S5" s="27">
        <v>0</v>
      </c>
      <c r="T5" s="27">
        <v>0</v>
      </c>
      <c r="U5" s="27">
        <v>0</v>
      </c>
      <c r="V5" s="27">
        <v>0</v>
      </c>
      <c r="W5" s="27">
        <v>0</v>
      </c>
      <c r="X5" s="27">
        <v>0</v>
      </c>
      <c r="Y5" s="27">
        <v>0</v>
      </c>
      <c r="Z5" s="2">
        <f t="shared" si="0"/>
        <v>0</v>
      </c>
    </row>
    <row r="6" spans="1:26" x14ac:dyDescent="0.2">
      <c r="A6" t="s">
        <v>6</v>
      </c>
      <c r="B6" s="27">
        <v>2176.9999999999991</v>
      </c>
      <c r="C6" s="27">
        <v>8121.8000030000003</v>
      </c>
      <c r="D6" s="27">
        <v>787.00000000000011</v>
      </c>
      <c r="E6" s="27">
        <v>860</v>
      </c>
      <c r="F6" s="27">
        <v>1449.0799999999997</v>
      </c>
      <c r="G6" s="27">
        <v>948</v>
      </c>
      <c r="H6" s="27">
        <v>1746.9600120000007</v>
      </c>
      <c r="I6" s="27">
        <v>800</v>
      </c>
      <c r="J6" s="27">
        <v>1205.4340309999998</v>
      </c>
      <c r="K6" s="27">
        <v>2001.394</v>
      </c>
      <c r="L6" s="27">
        <v>192</v>
      </c>
      <c r="M6" s="27">
        <v>98.400002000000001</v>
      </c>
      <c r="N6" s="27">
        <v>108.8</v>
      </c>
      <c r="O6" s="27">
        <v>5739.7999909999999</v>
      </c>
      <c r="P6" s="27">
        <v>2916.1999979999996</v>
      </c>
      <c r="Q6" s="27">
        <v>990.49999800000001</v>
      </c>
      <c r="R6" s="27">
        <v>1976.2999970000001</v>
      </c>
      <c r="S6" s="27">
        <v>0</v>
      </c>
      <c r="T6" s="27">
        <v>4919.7840059999971</v>
      </c>
      <c r="U6" s="27">
        <v>2663.9860130000002</v>
      </c>
      <c r="V6" s="27">
        <v>8644</v>
      </c>
      <c r="W6" s="27">
        <v>1490</v>
      </c>
      <c r="X6" s="27">
        <v>450.800004</v>
      </c>
      <c r="Y6" s="27">
        <v>829.70001200000002</v>
      </c>
      <c r="Z6" s="2">
        <f t="shared" si="0"/>
        <v>51116.938066999995</v>
      </c>
    </row>
    <row r="7" spans="1:26" x14ac:dyDescent="0.2">
      <c r="A7" t="s">
        <v>7</v>
      </c>
      <c r="B7" s="27">
        <v>8035.2999879999998</v>
      </c>
      <c r="C7" s="27">
        <v>7649.9999699999989</v>
      </c>
      <c r="D7" s="27">
        <v>2656</v>
      </c>
      <c r="E7" s="27">
        <v>13360</v>
      </c>
      <c r="F7" s="27">
        <v>6540.1699760000001</v>
      </c>
      <c r="G7" s="27">
        <v>14596.505004999999</v>
      </c>
      <c r="H7" s="27">
        <v>13148.499986999999</v>
      </c>
      <c r="I7" s="27">
        <v>5330.339997</v>
      </c>
      <c r="J7" s="27">
        <v>4399.9280360000002</v>
      </c>
      <c r="K7" s="27">
        <v>0</v>
      </c>
      <c r="L7" s="27">
        <v>9845</v>
      </c>
      <c r="M7" s="27">
        <v>0</v>
      </c>
      <c r="N7" s="27">
        <v>0</v>
      </c>
      <c r="O7" s="27">
        <v>0</v>
      </c>
      <c r="P7" s="27">
        <v>585.1</v>
      </c>
      <c r="Q7" s="27">
        <v>8981.8999939999994</v>
      </c>
      <c r="R7" s="27">
        <v>43905.40006</v>
      </c>
      <c r="S7" s="27">
        <v>17117.600036000003</v>
      </c>
      <c r="T7" s="27">
        <v>10778.913021</v>
      </c>
      <c r="U7" s="27">
        <v>14806.947021</v>
      </c>
      <c r="V7" s="27">
        <v>11230.120001000001</v>
      </c>
      <c r="W7" s="27">
        <v>13425</v>
      </c>
      <c r="X7" s="27">
        <v>0</v>
      </c>
      <c r="Y7" s="27">
        <v>906.89999399999999</v>
      </c>
      <c r="Z7" s="2">
        <f t="shared" si="0"/>
        <v>207299.62308600004</v>
      </c>
    </row>
    <row r="8" spans="1:26" x14ac:dyDescent="0.2">
      <c r="A8" t="s">
        <v>8</v>
      </c>
      <c r="B8" s="27">
        <v>0</v>
      </c>
      <c r="C8" s="27">
        <v>0</v>
      </c>
      <c r="D8" s="27">
        <v>0</v>
      </c>
      <c r="E8" s="27">
        <v>0</v>
      </c>
      <c r="F8" s="27">
        <v>0</v>
      </c>
      <c r="G8" s="27">
        <v>0</v>
      </c>
      <c r="H8" s="27">
        <v>0</v>
      </c>
      <c r="I8" s="27">
        <v>0</v>
      </c>
      <c r="J8" s="27">
        <v>0</v>
      </c>
      <c r="K8" s="27">
        <v>0</v>
      </c>
      <c r="L8" s="27">
        <v>0</v>
      </c>
      <c r="M8" s="27">
        <v>0</v>
      </c>
      <c r="N8" s="27">
        <v>0</v>
      </c>
      <c r="O8" s="27">
        <v>0</v>
      </c>
      <c r="P8" s="27">
        <v>9</v>
      </c>
      <c r="Q8" s="27">
        <v>0</v>
      </c>
      <c r="R8" s="27">
        <v>0</v>
      </c>
      <c r="S8" s="27">
        <v>0</v>
      </c>
      <c r="T8" s="27">
        <v>0</v>
      </c>
      <c r="U8" s="27">
        <v>0</v>
      </c>
      <c r="V8" s="27">
        <v>0</v>
      </c>
      <c r="W8" s="27">
        <v>0</v>
      </c>
      <c r="X8" s="27">
        <v>0</v>
      </c>
      <c r="Y8" s="27">
        <v>0</v>
      </c>
      <c r="Z8" s="2">
        <f t="shared" si="0"/>
        <v>9</v>
      </c>
    </row>
    <row r="9" spans="1:26" x14ac:dyDescent="0.2">
      <c r="A9" t="s">
        <v>9</v>
      </c>
      <c r="B9" s="27">
        <v>741.09999800000003</v>
      </c>
      <c r="C9" s="27">
        <v>36</v>
      </c>
      <c r="D9" s="27">
        <v>2215</v>
      </c>
      <c r="E9" s="27">
        <v>122</v>
      </c>
      <c r="F9" s="27">
        <v>79.849997999999999</v>
      </c>
      <c r="G9" s="27">
        <v>359.66000300000002</v>
      </c>
      <c r="H9" s="27">
        <v>402.28999699999997</v>
      </c>
      <c r="I9" s="27">
        <v>196.50999899999999</v>
      </c>
      <c r="J9" s="27">
        <v>179</v>
      </c>
      <c r="K9" s="27">
        <v>2085.0400039999995</v>
      </c>
      <c r="L9" s="27">
        <v>186.91999799999999</v>
      </c>
      <c r="M9" s="27">
        <v>4832.6900789999981</v>
      </c>
      <c r="N9" s="27">
        <v>112.66999799999999</v>
      </c>
      <c r="O9" s="27">
        <v>0</v>
      </c>
      <c r="P9" s="27">
        <v>619.71999900000003</v>
      </c>
      <c r="Q9" s="27">
        <v>1415.619958</v>
      </c>
      <c r="R9" s="27">
        <v>1605.6699950000002</v>
      </c>
      <c r="S9" s="27">
        <v>4116.5899799999997</v>
      </c>
      <c r="T9" s="27">
        <v>19.02</v>
      </c>
      <c r="U9" s="27">
        <v>2508.1799979999996</v>
      </c>
      <c r="V9" s="27">
        <v>4732.1000979999999</v>
      </c>
      <c r="W9" s="27">
        <v>2392.1000359999998</v>
      </c>
      <c r="X9" s="27">
        <v>8655.3200559999987</v>
      </c>
      <c r="Y9" s="27">
        <v>6125.0799179999995</v>
      </c>
      <c r="Z9" s="2">
        <f t="shared" si="0"/>
        <v>43738.130111999999</v>
      </c>
    </row>
    <row r="10" spans="1:26" x14ac:dyDescent="0.2">
      <c r="A10" t="s">
        <v>10</v>
      </c>
      <c r="B10" s="27">
        <v>107</v>
      </c>
      <c r="C10" s="27">
        <v>345.6</v>
      </c>
      <c r="D10" s="27">
        <v>100</v>
      </c>
      <c r="E10" s="27">
        <v>80</v>
      </c>
      <c r="F10" s="27">
        <v>208.8</v>
      </c>
      <c r="G10" s="27">
        <v>223</v>
      </c>
      <c r="H10" s="27">
        <v>98.6</v>
      </c>
      <c r="I10" s="27">
        <v>313.3</v>
      </c>
      <c r="J10" s="27">
        <v>95</v>
      </c>
      <c r="K10" s="27">
        <v>138</v>
      </c>
      <c r="L10" s="27">
        <v>160</v>
      </c>
      <c r="M10" s="27">
        <v>245.35000000000002</v>
      </c>
      <c r="N10" s="27">
        <v>134.70000199999998</v>
      </c>
      <c r="O10" s="27">
        <v>196.90000000000003</v>
      </c>
      <c r="P10" s="27">
        <v>551.29999600000008</v>
      </c>
      <c r="Q10" s="27">
        <v>373.40000099999997</v>
      </c>
      <c r="R10" s="27">
        <v>948.29999399999997</v>
      </c>
      <c r="S10" s="27">
        <v>100</v>
      </c>
      <c r="T10" s="27">
        <v>72</v>
      </c>
      <c r="U10" s="27">
        <v>95</v>
      </c>
      <c r="V10" s="27">
        <v>109.30000099999998</v>
      </c>
      <c r="W10" s="27">
        <v>162</v>
      </c>
      <c r="X10" s="27">
        <v>117.89999899999999</v>
      </c>
      <c r="Y10" s="27">
        <v>0</v>
      </c>
      <c r="Z10" s="2">
        <f t="shared" si="0"/>
        <v>4975.4499930000002</v>
      </c>
    </row>
    <row r="11" spans="1:26" x14ac:dyDescent="0.2">
      <c r="A11" t="s">
        <v>11</v>
      </c>
      <c r="B11" s="27">
        <v>5812</v>
      </c>
      <c r="C11" s="27">
        <v>5857</v>
      </c>
      <c r="D11" s="27">
        <v>0</v>
      </c>
      <c r="E11" s="27">
        <v>0</v>
      </c>
      <c r="F11" s="27">
        <v>1900</v>
      </c>
      <c r="G11" s="27">
        <v>2343.1999510000001</v>
      </c>
      <c r="H11" s="27">
        <v>2346</v>
      </c>
      <c r="I11" s="27">
        <v>1813.1199959999999</v>
      </c>
      <c r="J11" s="27">
        <v>1456.600036</v>
      </c>
      <c r="K11" s="27">
        <v>4878</v>
      </c>
      <c r="L11" s="27">
        <v>0</v>
      </c>
      <c r="M11" s="27">
        <v>2816</v>
      </c>
      <c r="N11" s="27">
        <v>2129.299927</v>
      </c>
      <c r="O11" s="27">
        <v>0</v>
      </c>
      <c r="P11" s="27">
        <v>9419.4000240000005</v>
      </c>
      <c r="Q11" s="27">
        <v>5405</v>
      </c>
      <c r="R11" s="27">
        <v>20260.299927</v>
      </c>
      <c r="S11" s="27">
        <v>8164</v>
      </c>
      <c r="T11" s="27">
        <v>1235.8000489999999</v>
      </c>
      <c r="U11" s="27">
        <v>0</v>
      </c>
      <c r="V11" s="27">
        <v>8896.9699709999986</v>
      </c>
      <c r="W11" s="27">
        <v>16200</v>
      </c>
      <c r="X11" s="27">
        <v>12513</v>
      </c>
      <c r="Y11" s="27">
        <v>0</v>
      </c>
      <c r="Z11" s="2">
        <f t="shared" si="0"/>
        <v>113445.689881</v>
      </c>
    </row>
    <row r="12" spans="1:26" x14ac:dyDescent="0.2">
      <c r="A12" t="s">
        <v>12</v>
      </c>
      <c r="B12" s="27">
        <v>59</v>
      </c>
      <c r="C12" s="27">
        <v>0</v>
      </c>
      <c r="D12" s="27">
        <v>0</v>
      </c>
      <c r="E12" s="27">
        <v>0</v>
      </c>
      <c r="F12" s="27">
        <v>1881.599976</v>
      </c>
      <c r="G12" s="27">
        <v>440</v>
      </c>
      <c r="H12" s="27">
        <v>0</v>
      </c>
      <c r="I12" s="27">
        <v>0</v>
      </c>
      <c r="J12" s="27">
        <v>0</v>
      </c>
      <c r="K12" s="27">
        <v>1799</v>
      </c>
      <c r="L12" s="27">
        <v>0</v>
      </c>
      <c r="M12" s="27">
        <v>1405.400024</v>
      </c>
      <c r="N12" s="27">
        <v>0</v>
      </c>
      <c r="O12" s="27">
        <v>0</v>
      </c>
      <c r="P12" s="27">
        <v>1470</v>
      </c>
      <c r="Q12" s="27">
        <v>435</v>
      </c>
      <c r="R12" s="27">
        <v>3632</v>
      </c>
      <c r="S12" s="27">
        <v>1050</v>
      </c>
      <c r="T12" s="27">
        <v>1.45</v>
      </c>
      <c r="U12" s="27">
        <v>129</v>
      </c>
      <c r="V12" s="27">
        <v>1742.5000459999999</v>
      </c>
      <c r="W12" s="27">
        <v>2756</v>
      </c>
      <c r="X12" s="27">
        <v>122.099998</v>
      </c>
      <c r="Y12" s="27">
        <v>0</v>
      </c>
      <c r="Z12" s="2">
        <f t="shared" si="0"/>
        <v>16923.050044</v>
      </c>
    </row>
    <row r="13" spans="1:26" x14ac:dyDescent="0.2">
      <c r="A13" t="s">
        <v>13</v>
      </c>
      <c r="B13" s="27">
        <v>103</v>
      </c>
      <c r="C13" s="27">
        <v>100</v>
      </c>
      <c r="D13" s="27">
        <v>0</v>
      </c>
      <c r="E13" s="27">
        <v>406</v>
      </c>
      <c r="F13" s="27">
        <v>0</v>
      </c>
      <c r="G13" s="27">
        <v>0</v>
      </c>
      <c r="H13" s="27">
        <v>0</v>
      </c>
      <c r="I13" s="27">
        <v>0</v>
      </c>
      <c r="J13" s="27">
        <v>0</v>
      </c>
      <c r="K13" s="27">
        <v>264</v>
      </c>
      <c r="L13" s="27">
        <v>0</v>
      </c>
      <c r="M13" s="27">
        <v>0</v>
      </c>
      <c r="N13" s="27">
        <v>0</v>
      </c>
      <c r="O13" s="27">
        <v>0</v>
      </c>
      <c r="P13" s="27">
        <v>28</v>
      </c>
      <c r="Q13" s="27">
        <v>2594.6000000000008</v>
      </c>
      <c r="R13" s="27">
        <v>0</v>
      </c>
      <c r="S13" s="27">
        <v>0</v>
      </c>
      <c r="T13" s="27">
        <v>0</v>
      </c>
      <c r="U13" s="27">
        <v>0</v>
      </c>
      <c r="V13" s="27">
        <v>0</v>
      </c>
      <c r="W13" s="27">
        <v>151</v>
      </c>
      <c r="X13" s="27">
        <v>3319</v>
      </c>
      <c r="Y13" s="27">
        <v>0</v>
      </c>
      <c r="Z13" s="2">
        <f t="shared" si="0"/>
        <v>6965.6</v>
      </c>
    </row>
    <row r="14" spans="1:26" x14ac:dyDescent="0.2">
      <c r="A14" t="s">
        <v>14</v>
      </c>
      <c r="B14" s="27">
        <v>527.70000499999992</v>
      </c>
      <c r="C14" s="27">
        <v>8072.7000190000008</v>
      </c>
      <c r="D14" s="27">
        <v>528.10000300000002</v>
      </c>
      <c r="E14" s="27">
        <v>2842.125</v>
      </c>
      <c r="F14" s="27">
        <v>3332.8200280000001</v>
      </c>
      <c r="G14" s="27">
        <v>4527.7000169999992</v>
      </c>
      <c r="H14" s="27">
        <v>5153.1499900000008</v>
      </c>
      <c r="I14" s="27">
        <v>3082.0900140000003</v>
      </c>
      <c r="J14" s="27">
        <v>87.906998999999999</v>
      </c>
      <c r="K14" s="27">
        <v>1650.1760000000002</v>
      </c>
      <c r="L14" s="27">
        <v>3619</v>
      </c>
      <c r="M14" s="27">
        <v>0</v>
      </c>
      <c r="N14" s="27">
        <v>0</v>
      </c>
      <c r="O14" s="27">
        <v>0</v>
      </c>
      <c r="P14" s="27">
        <v>4968.3000180000017</v>
      </c>
      <c r="Q14" s="27">
        <v>2161.3000009999996</v>
      </c>
      <c r="R14" s="27">
        <v>21860.800001999996</v>
      </c>
      <c r="S14" s="27">
        <v>12122.499983999998</v>
      </c>
      <c r="T14" s="27">
        <v>354.81799900000027</v>
      </c>
      <c r="U14" s="27">
        <v>1680.5320089999993</v>
      </c>
      <c r="V14" s="27">
        <v>3.7</v>
      </c>
      <c r="W14" s="27">
        <v>10273</v>
      </c>
      <c r="X14" s="27">
        <v>0</v>
      </c>
      <c r="Y14" s="27">
        <v>841.10000000000014</v>
      </c>
      <c r="Z14" s="2">
        <f t="shared" si="0"/>
        <v>87689.518088000012</v>
      </c>
    </row>
    <row r="15" spans="1:26" x14ac:dyDescent="0.2">
      <c r="A15" t="s">
        <v>15</v>
      </c>
      <c r="B15" s="27">
        <v>366.00500100000005</v>
      </c>
      <c r="C15" s="27">
        <v>2260.7000000000007</v>
      </c>
      <c r="D15" s="27">
        <v>101.400002</v>
      </c>
      <c r="E15" s="27">
        <v>315.09999999999997</v>
      </c>
      <c r="F15" s="27">
        <v>1305.5999999999999</v>
      </c>
      <c r="G15" s="27">
        <v>409</v>
      </c>
      <c r="H15" s="27">
        <v>1822.4499969999979</v>
      </c>
      <c r="I15" s="27">
        <v>433.25</v>
      </c>
      <c r="J15" s="27">
        <v>19.695999999999998</v>
      </c>
      <c r="K15" s="27">
        <v>874.29999899999996</v>
      </c>
      <c r="L15" s="27">
        <v>36</v>
      </c>
      <c r="M15" s="27">
        <v>0</v>
      </c>
      <c r="N15" s="27">
        <v>0</v>
      </c>
      <c r="O15" s="27">
        <v>264.90000499999996</v>
      </c>
      <c r="P15" s="27">
        <v>2008.2000029999999</v>
      </c>
      <c r="Q15" s="27">
        <v>1282.4000000000001</v>
      </c>
      <c r="R15" s="27">
        <v>511.69999199999995</v>
      </c>
      <c r="S15" s="27">
        <v>78</v>
      </c>
      <c r="T15" s="27">
        <v>265.33800799999995</v>
      </c>
      <c r="U15" s="27">
        <v>0</v>
      </c>
      <c r="V15" s="27">
        <v>0</v>
      </c>
      <c r="W15" s="27">
        <v>239</v>
      </c>
      <c r="X15" s="27">
        <v>0</v>
      </c>
      <c r="Y15" s="27">
        <v>312.10000600000001</v>
      </c>
      <c r="Z15" s="2">
        <f t="shared" si="0"/>
        <v>12905.139012999998</v>
      </c>
    </row>
    <row r="16" spans="1:26" x14ac:dyDescent="0.2">
      <c r="A16" t="s">
        <v>16</v>
      </c>
      <c r="B16" s="27">
        <v>0</v>
      </c>
      <c r="C16" s="27">
        <v>0</v>
      </c>
      <c r="D16" s="27">
        <v>0</v>
      </c>
      <c r="E16" s="27">
        <v>0</v>
      </c>
      <c r="F16" s="27">
        <v>0</v>
      </c>
      <c r="G16" s="27">
        <v>0</v>
      </c>
      <c r="H16" s="27">
        <v>0</v>
      </c>
      <c r="I16" s="27">
        <v>0</v>
      </c>
      <c r="J16" s="27">
        <v>0</v>
      </c>
      <c r="K16" s="27">
        <v>0</v>
      </c>
      <c r="L16" s="27">
        <v>0</v>
      </c>
      <c r="M16" s="27">
        <v>0</v>
      </c>
      <c r="N16" s="27">
        <v>0</v>
      </c>
      <c r="O16" s="27">
        <v>32</v>
      </c>
      <c r="P16" s="27">
        <v>0</v>
      </c>
      <c r="Q16" s="27">
        <v>0</v>
      </c>
      <c r="R16" s="27">
        <v>0</v>
      </c>
      <c r="S16" s="27">
        <v>0</v>
      </c>
      <c r="T16" s="27">
        <v>0</v>
      </c>
      <c r="U16" s="27">
        <v>0</v>
      </c>
      <c r="V16" s="27">
        <v>0</v>
      </c>
      <c r="W16" s="27">
        <v>0</v>
      </c>
      <c r="X16" s="27">
        <v>0</v>
      </c>
      <c r="Y16" s="27">
        <v>0</v>
      </c>
      <c r="Z16" s="2">
        <f t="shared" si="0"/>
        <v>32</v>
      </c>
    </row>
    <row r="17" spans="1:26" x14ac:dyDescent="0.2">
      <c r="A17" t="s">
        <v>17</v>
      </c>
      <c r="B17" s="27">
        <v>4751.76001</v>
      </c>
      <c r="C17" s="27">
        <v>3816.4999979999993</v>
      </c>
      <c r="D17" s="27">
        <v>6</v>
      </c>
      <c r="E17" s="27">
        <v>148</v>
      </c>
      <c r="F17" s="27">
        <v>2806</v>
      </c>
      <c r="G17" s="27">
        <v>598.10000500000001</v>
      </c>
      <c r="H17" s="27">
        <v>297.09999899999997</v>
      </c>
      <c r="I17" s="27">
        <v>228.75000699999998</v>
      </c>
      <c r="J17" s="27">
        <v>289.90100200000006</v>
      </c>
      <c r="K17" s="27">
        <v>670.54999800000007</v>
      </c>
      <c r="L17" s="27">
        <v>0</v>
      </c>
      <c r="M17" s="27">
        <v>0</v>
      </c>
      <c r="N17" s="27">
        <v>0</v>
      </c>
      <c r="O17" s="27">
        <v>5806.2000190000008</v>
      </c>
      <c r="P17" s="27">
        <v>2400.1999969999997</v>
      </c>
      <c r="Q17" s="27">
        <v>3548.2999930000001</v>
      </c>
      <c r="R17" s="27">
        <v>2181.8000030000003</v>
      </c>
      <c r="S17" s="27">
        <v>20</v>
      </c>
      <c r="T17" s="27">
        <v>1533.7709900000004</v>
      </c>
      <c r="U17" s="27">
        <v>8369.3450399999983</v>
      </c>
      <c r="V17" s="27">
        <v>0</v>
      </c>
      <c r="W17" s="27">
        <v>92</v>
      </c>
      <c r="X17" s="27">
        <v>443</v>
      </c>
      <c r="Y17" s="27">
        <v>145</v>
      </c>
      <c r="Z17" s="2">
        <f t="shared" si="0"/>
        <v>38152.277061000001</v>
      </c>
    </row>
    <row r="18" spans="1:26" x14ac:dyDescent="0.2">
      <c r="A18" t="s">
        <v>18</v>
      </c>
      <c r="B18" s="27">
        <v>0</v>
      </c>
      <c r="C18" s="27">
        <v>0</v>
      </c>
      <c r="D18" s="27">
        <v>0</v>
      </c>
      <c r="E18" s="27">
        <v>0</v>
      </c>
      <c r="F18" s="27">
        <v>0</v>
      </c>
      <c r="G18" s="27">
        <v>0</v>
      </c>
      <c r="H18" s="27">
        <v>134.10000199999999</v>
      </c>
      <c r="I18" s="27">
        <v>107.14999900000001</v>
      </c>
      <c r="J18" s="27">
        <v>0</v>
      </c>
      <c r="K18" s="27">
        <v>431.83999800000004</v>
      </c>
      <c r="L18" s="27">
        <v>0</v>
      </c>
      <c r="M18" s="27">
        <v>0</v>
      </c>
      <c r="N18" s="27">
        <v>0</v>
      </c>
      <c r="O18" s="27">
        <v>0</v>
      </c>
      <c r="P18" s="27">
        <v>20</v>
      </c>
      <c r="Q18" s="27">
        <v>24.4</v>
      </c>
      <c r="R18" s="27">
        <v>223</v>
      </c>
      <c r="S18" s="27">
        <v>0</v>
      </c>
      <c r="T18" s="27">
        <v>0</v>
      </c>
      <c r="U18" s="27">
        <v>0</v>
      </c>
      <c r="V18" s="27">
        <v>25.2</v>
      </c>
      <c r="W18" s="27">
        <v>253</v>
      </c>
      <c r="X18" s="27">
        <v>0</v>
      </c>
      <c r="Y18" s="27">
        <v>0</v>
      </c>
      <c r="Z18" s="2">
        <f t="shared" si="0"/>
        <v>1218.6899990000002</v>
      </c>
    </row>
    <row r="19" spans="1:26" x14ac:dyDescent="0.2">
      <c r="A19" t="s">
        <v>19</v>
      </c>
      <c r="B19" s="27">
        <v>162.30000000000001</v>
      </c>
      <c r="C19" s="27">
        <v>0</v>
      </c>
      <c r="D19" s="27">
        <v>1805.2</v>
      </c>
      <c r="E19" s="27">
        <v>230.5</v>
      </c>
      <c r="F19" s="27">
        <v>3818.5</v>
      </c>
      <c r="G19" s="27">
        <v>925.5</v>
      </c>
      <c r="H19" s="27">
        <v>16812.249999999996</v>
      </c>
      <c r="I19" s="27">
        <v>1539.42</v>
      </c>
      <c r="J19" s="27">
        <v>395.61199999999997</v>
      </c>
      <c r="K19" s="27">
        <v>5455.6</v>
      </c>
      <c r="L19" s="27">
        <v>0</v>
      </c>
      <c r="M19" s="27">
        <v>4827.7</v>
      </c>
      <c r="N19" s="27">
        <v>60</v>
      </c>
      <c r="O19" s="27">
        <v>0</v>
      </c>
      <c r="P19" s="27">
        <v>1150</v>
      </c>
      <c r="Q19" s="27">
        <v>8571.2999999999993</v>
      </c>
      <c r="R19" s="27">
        <v>13736.4</v>
      </c>
      <c r="S19" s="27">
        <v>0</v>
      </c>
      <c r="T19" s="27">
        <v>1321.2379999999998</v>
      </c>
      <c r="U19" s="27">
        <v>5398.7570000000005</v>
      </c>
      <c r="V19" s="27">
        <v>27</v>
      </c>
      <c r="W19" s="27">
        <v>3500</v>
      </c>
      <c r="X19" s="27">
        <v>6987.2499999999982</v>
      </c>
      <c r="Y19" s="27">
        <v>572.57999999999993</v>
      </c>
      <c r="Z19" s="2">
        <f t="shared" si="0"/>
        <v>77297.107000000004</v>
      </c>
    </row>
    <row r="20" spans="1:26" x14ac:dyDescent="0.2">
      <c r="A20" t="s">
        <v>20</v>
      </c>
      <c r="B20" s="27">
        <v>0</v>
      </c>
      <c r="C20" s="27">
        <v>83</v>
      </c>
      <c r="D20" s="27">
        <v>0</v>
      </c>
      <c r="E20" s="27">
        <v>1047</v>
      </c>
      <c r="F20" s="27">
        <v>0</v>
      </c>
      <c r="G20" s="27">
        <v>0</v>
      </c>
      <c r="H20" s="27">
        <v>0</v>
      </c>
      <c r="I20" s="27">
        <v>0</v>
      </c>
      <c r="J20" s="27">
        <v>0</v>
      </c>
      <c r="K20" s="27">
        <v>0</v>
      </c>
      <c r="L20" s="27">
        <v>0</v>
      </c>
      <c r="M20" s="27">
        <v>0</v>
      </c>
      <c r="N20" s="27">
        <v>0</v>
      </c>
      <c r="O20" s="27">
        <v>0</v>
      </c>
      <c r="P20" s="27">
        <v>0</v>
      </c>
      <c r="Q20" s="27">
        <v>0</v>
      </c>
      <c r="R20" s="27">
        <v>45.9</v>
      </c>
      <c r="S20" s="27">
        <v>0</v>
      </c>
      <c r="T20" s="27">
        <v>0</v>
      </c>
      <c r="U20" s="27">
        <v>0</v>
      </c>
      <c r="V20" s="27">
        <v>0</v>
      </c>
      <c r="W20" s="27">
        <v>0</v>
      </c>
      <c r="X20" s="27">
        <v>0</v>
      </c>
      <c r="Y20" s="27">
        <v>0</v>
      </c>
      <c r="Z20" s="2">
        <f t="shared" si="0"/>
        <v>1175.9000000000001</v>
      </c>
    </row>
    <row r="21" spans="1:26" x14ac:dyDescent="0.2">
      <c r="A21" t="s">
        <v>21</v>
      </c>
      <c r="B21" s="27">
        <v>3077.3298589999999</v>
      </c>
      <c r="C21" s="27">
        <v>6172.8901539999988</v>
      </c>
      <c r="D21" s="27">
        <v>402.33822300000003</v>
      </c>
      <c r="E21" s="27">
        <v>1584.5509169999998</v>
      </c>
      <c r="F21" s="27">
        <v>3276.7325810000002</v>
      </c>
      <c r="G21" s="27">
        <v>2261.5196390000001</v>
      </c>
      <c r="H21" s="27">
        <v>3606.2138390000005</v>
      </c>
      <c r="I21" s="27">
        <v>800.54166700000007</v>
      </c>
      <c r="J21" s="27">
        <v>1002.521266</v>
      </c>
      <c r="K21" s="27">
        <v>4470.6624690000008</v>
      </c>
      <c r="L21" s="27">
        <v>783.18681400000003</v>
      </c>
      <c r="M21" s="27">
        <v>1231.366156</v>
      </c>
      <c r="N21" s="27">
        <v>475.76627399999995</v>
      </c>
      <c r="O21" s="27">
        <v>1885.3676209999999</v>
      </c>
      <c r="P21" s="27">
        <v>2593.2061079999999</v>
      </c>
      <c r="Q21" s="27">
        <v>3662.8918990000002</v>
      </c>
      <c r="R21" s="27">
        <v>10658.253295999999</v>
      </c>
      <c r="S21" s="27">
        <v>7888.0579119999984</v>
      </c>
      <c r="T21" s="27">
        <v>1574.0891099999999</v>
      </c>
      <c r="U21" s="27">
        <v>3859.4036600000004</v>
      </c>
      <c r="V21" s="27">
        <v>3613.0057000000002</v>
      </c>
      <c r="W21" s="27">
        <v>6224.4669510000003</v>
      </c>
      <c r="X21" s="27">
        <v>2542.2603840000002</v>
      </c>
      <c r="Y21" s="27">
        <v>596.80789100000004</v>
      </c>
      <c r="Z21" s="2">
        <f t="shared" si="0"/>
        <v>74243.430390000009</v>
      </c>
    </row>
    <row r="22" spans="1:26" x14ac:dyDescent="0.2">
      <c r="A22" t="s">
        <v>22</v>
      </c>
      <c r="B22" s="27">
        <v>0</v>
      </c>
      <c r="C22" s="27">
        <v>0</v>
      </c>
      <c r="D22" s="27">
        <v>0</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
        <f t="shared" si="0"/>
        <v>0</v>
      </c>
    </row>
    <row r="23" spans="1:26" x14ac:dyDescent="0.2">
      <c r="A23" t="s">
        <v>23</v>
      </c>
      <c r="B23" s="27">
        <v>0</v>
      </c>
      <c r="C23" s="27">
        <v>0</v>
      </c>
      <c r="D23" s="27">
        <v>0</v>
      </c>
      <c r="E23" s="27">
        <v>0</v>
      </c>
      <c r="F23" s="27">
        <v>0</v>
      </c>
      <c r="G23" s="27">
        <v>0</v>
      </c>
      <c r="H23" s="27">
        <v>0</v>
      </c>
      <c r="I23" s="27">
        <v>0</v>
      </c>
      <c r="J23" s="27">
        <v>0</v>
      </c>
      <c r="K23" s="27">
        <v>468</v>
      </c>
      <c r="L23" s="27">
        <v>0</v>
      </c>
      <c r="M23" s="27">
        <v>0</v>
      </c>
      <c r="N23" s="27">
        <v>0</v>
      </c>
      <c r="O23" s="27">
        <v>0</v>
      </c>
      <c r="P23" s="27">
        <v>1101</v>
      </c>
      <c r="Q23" s="27">
        <v>0</v>
      </c>
      <c r="R23" s="27">
        <v>0</v>
      </c>
      <c r="S23" s="27">
        <v>0</v>
      </c>
      <c r="T23" s="27">
        <v>0</v>
      </c>
      <c r="U23" s="27">
        <v>0</v>
      </c>
      <c r="V23" s="27">
        <v>0</v>
      </c>
      <c r="W23" s="27">
        <v>1</v>
      </c>
      <c r="X23" s="27">
        <v>0</v>
      </c>
      <c r="Y23" s="27">
        <v>0</v>
      </c>
      <c r="Z23" s="2">
        <f t="shared" si="0"/>
        <v>1570</v>
      </c>
    </row>
    <row r="24" spans="1:26" x14ac:dyDescent="0.2">
      <c r="A24" t="s">
        <v>24</v>
      </c>
      <c r="B24" s="27">
        <v>0</v>
      </c>
      <c r="C24" s="27">
        <v>0</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
        <f t="shared" si="0"/>
        <v>0</v>
      </c>
    </row>
    <row r="25" spans="1:26" x14ac:dyDescent="0.2">
      <c r="A25" t="s">
        <v>25</v>
      </c>
      <c r="B25" s="27">
        <v>0</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
        <f t="shared" si="0"/>
        <v>0</v>
      </c>
    </row>
    <row r="26" spans="1:26" x14ac:dyDescent="0.2">
      <c r="A26" t="s">
        <v>26</v>
      </c>
      <c r="B26" s="2">
        <f t="shared" ref="B26:Z26" si="1">SUM(B3:B25)</f>
        <v>47465.894885000002</v>
      </c>
      <c r="C26" s="2">
        <f t="shared" si="1"/>
        <v>71125.690170999995</v>
      </c>
      <c r="D26" s="2">
        <f t="shared" si="1"/>
        <v>8608.5382280000013</v>
      </c>
      <c r="E26" s="2">
        <f t="shared" si="1"/>
        <v>25897.875892999997</v>
      </c>
      <c r="F26" s="2">
        <f t="shared" si="1"/>
        <v>31502.162570999997</v>
      </c>
      <c r="G26" s="2">
        <f t="shared" si="1"/>
        <v>28779.884632000001</v>
      </c>
      <c r="H26" s="2">
        <f t="shared" si="1"/>
        <v>49084.603810999994</v>
      </c>
      <c r="I26" s="2">
        <f t="shared" si="1"/>
        <v>21053.701689999998</v>
      </c>
      <c r="J26" s="2">
        <f t="shared" si="1"/>
        <v>9515.0813639999978</v>
      </c>
      <c r="K26" s="2">
        <f t="shared" si="1"/>
        <v>38683.969597000003</v>
      </c>
      <c r="L26" s="2">
        <f t="shared" si="1"/>
        <v>15865.106812</v>
      </c>
      <c r="M26" s="2">
        <f t="shared" si="1"/>
        <v>19825.352265999998</v>
      </c>
      <c r="N26" s="2">
        <f t="shared" si="1"/>
        <v>5270.2362009999997</v>
      </c>
      <c r="O26" s="2">
        <f t="shared" si="1"/>
        <v>18124.657630000002</v>
      </c>
      <c r="P26" s="2">
        <f t="shared" si="1"/>
        <v>40906.326224000004</v>
      </c>
      <c r="Q26" s="2">
        <f t="shared" si="1"/>
        <v>45261.911849000004</v>
      </c>
      <c r="R26" s="2">
        <f t="shared" si="1"/>
        <v>137047.92330999998</v>
      </c>
      <c r="S26" s="2">
        <f t="shared" si="1"/>
        <v>74304.147876000003</v>
      </c>
      <c r="T26" s="2">
        <f t="shared" si="1"/>
        <v>25841.315147000001</v>
      </c>
      <c r="U26" s="2">
        <f t="shared" si="1"/>
        <v>51931.737760999997</v>
      </c>
      <c r="V26" s="2">
        <f t="shared" si="1"/>
        <v>48894.595818000002</v>
      </c>
      <c r="W26" s="2">
        <f t="shared" si="1"/>
        <v>71459.766998999999</v>
      </c>
      <c r="X26" s="2">
        <f t="shared" si="1"/>
        <v>40966.991486999999</v>
      </c>
      <c r="Y26" s="2">
        <f t="shared" si="1"/>
        <v>12947.267821000001</v>
      </c>
      <c r="Z26" s="2">
        <f t="shared" si="1"/>
        <v>940364.74004300009</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49</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28">
        <v>0</v>
      </c>
      <c r="C30" s="28">
        <v>25.749909000000002</v>
      </c>
      <c r="D30" s="28">
        <v>0</v>
      </c>
      <c r="E30" s="28">
        <v>0</v>
      </c>
      <c r="F30" s="28">
        <v>947.55503599999997</v>
      </c>
      <c r="G30" s="28">
        <v>0</v>
      </c>
      <c r="H30" s="28">
        <v>321.745046</v>
      </c>
      <c r="I30" s="28">
        <v>0</v>
      </c>
      <c r="J30" s="28">
        <v>0</v>
      </c>
      <c r="K30" s="28">
        <v>245.464665</v>
      </c>
      <c r="L30" s="28">
        <v>0</v>
      </c>
      <c r="M30" s="28">
        <v>0</v>
      </c>
      <c r="N30" s="28">
        <v>0</v>
      </c>
      <c r="O30" s="28">
        <v>0</v>
      </c>
      <c r="P30" s="28">
        <v>298.10926700000005</v>
      </c>
      <c r="Q30" s="28">
        <v>1614.9725330000001</v>
      </c>
      <c r="R30" s="28">
        <v>319.52765599999998</v>
      </c>
      <c r="S30" s="28">
        <v>212.72394800000001</v>
      </c>
      <c r="T30" s="28">
        <v>0</v>
      </c>
      <c r="U30" s="28">
        <v>0</v>
      </c>
      <c r="V30" s="28">
        <v>50.740594000000002</v>
      </c>
      <c r="W30" s="28">
        <v>8892.532858999999</v>
      </c>
      <c r="X30" s="28">
        <v>4.9146450000000002</v>
      </c>
      <c r="Y30" s="28">
        <v>0</v>
      </c>
      <c r="Z30" s="2">
        <f t="shared" ref="Z30:Z52" si="2">SUM(B30:Y30)</f>
        <v>12934.036157999999</v>
      </c>
    </row>
    <row r="31" spans="1:26" x14ac:dyDescent="0.2">
      <c r="A31" t="s">
        <v>4</v>
      </c>
      <c r="B31" s="28">
        <v>86487.116655999984</v>
      </c>
      <c r="C31" s="28">
        <v>186970.97125</v>
      </c>
      <c r="D31" s="28">
        <v>25.710709000000001</v>
      </c>
      <c r="E31" s="28">
        <v>21529.487531999999</v>
      </c>
      <c r="F31" s="28">
        <v>29457.930296000002</v>
      </c>
      <c r="G31" s="28">
        <v>1716.5675000000001</v>
      </c>
      <c r="H31" s="28">
        <v>4890.5484220000008</v>
      </c>
      <c r="I31" s="28">
        <v>28791.165281000001</v>
      </c>
      <c r="J31" s="28">
        <v>595.50815599999999</v>
      </c>
      <c r="K31" s="28">
        <v>46239.578167999985</v>
      </c>
      <c r="L31" s="28">
        <v>3316.1951869999998</v>
      </c>
      <c r="M31" s="28">
        <v>23520.243275999994</v>
      </c>
      <c r="N31" s="28">
        <v>16548.659499999998</v>
      </c>
      <c r="O31" s="28">
        <v>29961.930500999999</v>
      </c>
      <c r="P31" s="28">
        <v>48810.86075</v>
      </c>
      <c r="Q31" s="28">
        <v>21762.303642000003</v>
      </c>
      <c r="R31" s="28">
        <v>71068.580952999997</v>
      </c>
      <c r="S31" s="28">
        <v>129352.82514</v>
      </c>
      <c r="T31" s="28">
        <v>11410.723219</v>
      </c>
      <c r="U31" s="28">
        <v>55323.332033000006</v>
      </c>
      <c r="V31" s="28">
        <v>37420.652094000005</v>
      </c>
      <c r="W31" s="28">
        <v>68615.294655999984</v>
      </c>
      <c r="X31" s="28">
        <v>1943.7751250000001</v>
      </c>
      <c r="Y31" s="28">
        <v>19463.767749999995</v>
      </c>
      <c r="Z31" s="2">
        <f t="shared" si="2"/>
        <v>945223.72779599996</v>
      </c>
    </row>
    <row r="32" spans="1:26" x14ac:dyDescent="0.2">
      <c r="A32" t="s">
        <v>5</v>
      </c>
      <c r="B32" s="28">
        <v>0</v>
      </c>
      <c r="C32" s="28">
        <v>0</v>
      </c>
      <c r="D32" s="28">
        <v>0</v>
      </c>
      <c r="E32" s="28">
        <v>0</v>
      </c>
      <c r="F32" s="28">
        <v>0</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8">
        <v>0</v>
      </c>
      <c r="Z32" s="2">
        <f t="shared" si="2"/>
        <v>0</v>
      </c>
    </row>
    <row r="33" spans="1:26" x14ac:dyDescent="0.2">
      <c r="A33" t="s">
        <v>6</v>
      </c>
      <c r="B33" s="28">
        <v>247.60393700000009</v>
      </c>
      <c r="C33" s="28">
        <v>8818.3132310000019</v>
      </c>
      <c r="D33" s="28">
        <v>237.45786900000004</v>
      </c>
      <c r="E33" s="28">
        <v>462.56990000000002</v>
      </c>
      <c r="F33" s="28">
        <v>1507.9860759999999</v>
      </c>
      <c r="G33" s="28">
        <v>226.10184899999999</v>
      </c>
      <c r="H33" s="28">
        <v>572.17683299999987</v>
      </c>
      <c r="I33" s="28">
        <v>486.65859399999999</v>
      </c>
      <c r="J33" s="28">
        <v>175.205611</v>
      </c>
      <c r="K33" s="28">
        <v>6012.0379680000015</v>
      </c>
      <c r="L33" s="28">
        <v>28.996552999999999</v>
      </c>
      <c r="M33" s="28">
        <v>36.809952999999993</v>
      </c>
      <c r="N33" s="28">
        <v>28.785537999999999</v>
      </c>
      <c r="O33" s="28">
        <v>3969.427928999999</v>
      </c>
      <c r="P33" s="28">
        <v>820.94073499999968</v>
      </c>
      <c r="Q33" s="28">
        <v>387.82937200000003</v>
      </c>
      <c r="R33" s="28">
        <v>635.17269399999998</v>
      </c>
      <c r="S33" s="28">
        <v>0</v>
      </c>
      <c r="T33" s="28">
        <v>748.85558600000013</v>
      </c>
      <c r="U33" s="28">
        <v>681.21616099999983</v>
      </c>
      <c r="V33" s="28">
        <v>843.10390800000005</v>
      </c>
      <c r="W33" s="28">
        <v>995.84155700000008</v>
      </c>
      <c r="X33" s="28">
        <v>38.920592999999997</v>
      </c>
      <c r="Y33" s="28">
        <v>2080.721133</v>
      </c>
      <c r="Z33" s="2">
        <f t="shared" si="2"/>
        <v>30042.733580000004</v>
      </c>
    </row>
    <row r="34" spans="1:26" x14ac:dyDescent="0.2">
      <c r="A34" t="s">
        <v>7</v>
      </c>
      <c r="B34" s="28">
        <v>56006.917374999997</v>
      </c>
      <c r="C34" s="28">
        <v>53298.761750000005</v>
      </c>
      <c r="D34" s="28">
        <v>18731.367437000001</v>
      </c>
      <c r="E34" s="28">
        <v>90441.208752000006</v>
      </c>
      <c r="F34" s="28">
        <v>46768.352249999996</v>
      </c>
      <c r="G34" s="28">
        <v>91781.08236700001</v>
      </c>
      <c r="H34" s="28">
        <v>86328.844514000011</v>
      </c>
      <c r="I34" s="28">
        <v>34393.745188000001</v>
      </c>
      <c r="J34" s="28">
        <v>31258.742429999998</v>
      </c>
      <c r="K34" s="28">
        <v>0</v>
      </c>
      <c r="L34" s="28">
        <v>64501.015187999998</v>
      </c>
      <c r="M34" s="28">
        <v>0</v>
      </c>
      <c r="N34" s="28">
        <v>0</v>
      </c>
      <c r="O34" s="28">
        <v>0</v>
      </c>
      <c r="P34" s="28">
        <v>2845.8409539999998</v>
      </c>
      <c r="Q34" s="28">
        <v>60425.805634000004</v>
      </c>
      <c r="R34" s="28">
        <v>311893.50408400001</v>
      </c>
      <c r="S34" s="28">
        <v>123256.361437</v>
      </c>
      <c r="T34" s="28">
        <v>75548.705084999994</v>
      </c>
      <c r="U34" s="28">
        <v>105062.20539799999</v>
      </c>
      <c r="V34" s="28">
        <v>80311.356142999997</v>
      </c>
      <c r="W34" s="28">
        <v>89943.652471000023</v>
      </c>
      <c r="X34" s="28">
        <v>0</v>
      </c>
      <c r="Y34" s="28">
        <v>5493.2513749999998</v>
      </c>
      <c r="Z34" s="2">
        <f t="shared" si="2"/>
        <v>1428290.7198320003</v>
      </c>
    </row>
    <row r="35" spans="1:26" x14ac:dyDescent="0.2">
      <c r="A35" t="s">
        <v>8</v>
      </c>
      <c r="B35" s="28">
        <v>0</v>
      </c>
      <c r="C35" s="28">
        <v>0</v>
      </c>
      <c r="D35" s="28">
        <v>0</v>
      </c>
      <c r="E35" s="28">
        <v>0</v>
      </c>
      <c r="F35" s="28">
        <v>0</v>
      </c>
      <c r="G35" s="28">
        <v>0</v>
      </c>
      <c r="H35" s="28">
        <v>0</v>
      </c>
      <c r="I35" s="28">
        <v>0</v>
      </c>
      <c r="J35" s="28">
        <v>0</v>
      </c>
      <c r="K35" s="28">
        <v>0</v>
      </c>
      <c r="L35" s="28">
        <v>0</v>
      </c>
      <c r="M35" s="28">
        <v>0</v>
      </c>
      <c r="N35" s="28">
        <v>0</v>
      </c>
      <c r="O35" s="28">
        <v>0</v>
      </c>
      <c r="P35" s="28">
        <v>72.532875000000004</v>
      </c>
      <c r="Q35" s="28">
        <v>0</v>
      </c>
      <c r="R35" s="28">
        <v>0</v>
      </c>
      <c r="S35" s="28">
        <v>0</v>
      </c>
      <c r="T35" s="28">
        <v>0</v>
      </c>
      <c r="U35" s="28">
        <v>0</v>
      </c>
      <c r="V35" s="28">
        <v>0</v>
      </c>
      <c r="W35" s="28">
        <v>0</v>
      </c>
      <c r="X35" s="28">
        <v>0</v>
      </c>
      <c r="Y35" s="28">
        <v>0</v>
      </c>
      <c r="Z35" s="2">
        <f t="shared" si="2"/>
        <v>72.532875000000004</v>
      </c>
    </row>
    <row r="36" spans="1:26" x14ac:dyDescent="0.2">
      <c r="A36" t="s">
        <v>9</v>
      </c>
      <c r="B36" s="28">
        <v>2035.104951</v>
      </c>
      <c r="C36" s="28">
        <v>67.495718999999994</v>
      </c>
      <c r="D36" s="28">
        <v>9154.4322819999998</v>
      </c>
      <c r="E36" s="28">
        <v>504.24595299999999</v>
      </c>
      <c r="F36" s="28">
        <v>66.541938000000002</v>
      </c>
      <c r="G36" s="28">
        <v>1294.125407</v>
      </c>
      <c r="H36" s="28">
        <v>335.24021599999998</v>
      </c>
      <c r="I36" s="28">
        <v>1290.221929</v>
      </c>
      <c r="J36" s="28">
        <v>461.64645199999995</v>
      </c>
      <c r="K36" s="28">
        <v>5709.8794820000003</v>
      </c>
      <c r="L36" s="28">
        <v>730.07626600000003</v>
      </c>
      <c r="M36" s="28">
        <v>26888.167274000007</v>
      </c>
      <c r="N36" s="28">
        <v>479.94019400000008</v>
      </c>
      <c r="O36" s="28">
        <v>0</v>
      </c>
      <c r="P36" s="28">
        <v>1967.3727290000002</v>
      </c>
      <c r="Q36" s="28">
        <v>4845.5906450000002</v>
      </c>
      <c r="R36" s="28">
        <v>5773.7375170000005</v>
      </c>
      <c r="S36" s="28">
        <v>13524.304436</v>
      </c>
      <c r="T36" s="28">
        <v>82.166533999999999</v>
      </c>
      <c r="U36" s="28">
        <v>10637.231833</v>
      </c>
      <c r="V36" s="28">
        <v>18483.356</v>
      </c>
      <c r="W36" s="28">
        <v>8140.803265999999</v>
      </c>
      <c r="X36" s="28">
        <v>42063.560132999992</v>
      </c>
      <c r="Y36" s="28">
        <v>38870.435032000001</v>
      </c>
      <c r="Z36" s="2">
        <f t="shared" si="2"/>
        <v>193405.67618800001</v>
      </c>
    </row>
    <row r="37" spans="1:26" x14ac:dyDescent="0.2">
      <c r="A37" t="s">
        <v>10</v>
      </c>
      <c r="B37" s="28">
        <v>846.05406200000004</v>
      </c>
      <c r="C37" s="28">
        <v>2732.6603369999998</v>
      </c>
      <c r="D37" s="28">
        <v>787.63006299999995</v>
      </c>
      <c r="E37" s="28">
        <v>632.563625</v>
      </c>
      <c r="F37" s="28">
        <v>1650.9862799999999</v>
      </c>
      <c r="G37" s="28">
        <v>1764.9349550000002</v>
      </c>
      <c r="H37" s="28">
        <v>767.82754</v>
      </c>
      <c r="I37" s="28">
        <v>2477.2763509999995</v>
      </c>
      <c r="J37" s="28">
        <v>751.17156299999999</v>
      </c>
      <c r="K37" s="28">
        <v>1091.1527580000002</v>
      </c>
      <c r="L37" s="28">
        <v>1265.125593</v>
      </c>
      <c r="M37" s="28">
        <v>1942.2756669999999</v>
      </c>
      <c r="N37" s="28">
        <v>1065.1135899999999</v>
      </c>
      <c r="O37" s="28">
        <v>1556.8843460000001</v>
      </c>
      <c r="P37" s="28">
        <v>4362.4383690000004</v>
      </c>
      <c r="Q37" s="28">
        <v>2952.566272</v>
      </c>
      <c r="R37" s="28">
        <v>7502.5355600000021</v>
      </c>
      <c r="S37" s="28">
        <v>790.70256300000005</v>
      </c>
      <c r="T37" s="28">
        <v>569.30662500000005</v>
      </c>
      <c r="U37" s="28">
        <v>751.17156299999999</v>
      </c>
      <c r="V37" s="28">
        <v>864.68315600000005</v>
      </c>
      <c r="W37" s="28">
        <v>1280.940094</v>
      </c>
      <c r="X37" s="28">
        <v>932.22336000000007</v>
      </c>
      <c r="Y37" s="28">
        <v>0</v>
      </c>
      <c r="Z37" s="2">
        <f t="shared" si="2"/>
        <v>39338.224292000006</v>
      </c>
    </row>
    <row r="38" spans="1:26" x14ac:dyDescent="0.2">
      <c r="A38" t="s">
        <v>11</v>
      </c>
      <c r="B38" s="28">
        <v>45411.896500000003</v>
      </c>
      <c r="C38" s="28">
        <v>45634.849499999997</v>
      </c>
      <c r="D38" s="28">
        <v>0</v>
      </c>
      <c r="E38" s="28">
        <v>0</v>
      </c>
      <c r="F38" s="28">
        <v>14845.5605</v>
      </c>
      <c r="G38" s="28">
        <v>18307.843000000001</v>
      </c>
      <c r="H38" s="28">
        <v>18330.379000000001</v>
      </c>
      <c r="I38" s="28">
        <v>14166.0085</v>
      </c>
      <c r="J38" s="28">
        <v>11381.727500000001</v>
      </c>
      <c r="K38" s="28">
        <v>38125.372499999998</v>
      </c>
      <c r="L38" s="28">
        <v>0</v>
      </c>
      <c r="M38" s="28">
        <v>22002.897999999997</v>
      </c>
      <c r="N38" s="28">
        <v>16636.084000000003</v>
      </c>
      <c r="O38" s="28">
        <v>0</v>
      </c>
      <c r="P38" s="28">
        <v>73680.184999999998</v>
      </c>
      <c r="Q38" s="28">
        <v>42231.791500000007</v>
      </c>
      <c r="R38" s="28">
        <v>158300.20474999998</v>
      </c>
      <c r="S38" s="28">
        <v>63741.896500000003</v>
      </c>
      <c r="T38" s="28">
        <v>9656.6509999999998</v>
      </c>
      <c r="U38" s="28">
        <v>0</v>
      </c>
      <c r="V38" s="28">
        <v>69190.098249999995</v>
      </c>
      <c r="W38" s="28">
        <v>126526.69800000002</v>
      </c>
      <c r="X38" s="28">
        <v>97798.059499999988</v>
      </c>
      <c r="Y38" s="28">
        <v>0</v>
      </c>
      <c r="Z38" s="2">
        <f t="shared" si="2"/>
        <v>885968.20349999995</v>
      </c>
    </row>
    <row r="39" spans="1:26" x14ac:dyDescent="0.2">
      <c r="A39" t="s">
        <v>12</v>
      </c>
      <c r="B39" s="28">
        <v>28.249215</v>
      </c>
      <c r="C39" s="28">
        <v>0</v>
      </c>
      <c r="D39" s="28">
        <v>0</v>
      </c>
      <c r="E39" s="28">
        <v>0</v>
      </c>
      <c r="F39" s="28">
        <v>1404.8957499999999</v>
      </c>
      <c r="G39" s="28">
        <v>123.513023</v>
      </c>
      <c r="H39" s="28">
        <v>0</v>
      </c>
      <c r="I39" s="28">
        <v>0</v>
      </c>
      <c r="J39" s="28">
        <v>0</v>
      </c>
      <c r="K39" s="28">
        <v>1161.331111</v>
      </c>
      <c r="L39" s="28">
        <v>0</v>
      </c>
      <c r="M39" s="28">
        <v>829.02772699999991</v>
      </c>
      <c r="N39" s="28">
        <v>0</v>
      </c>
      <c r="O39" s="28">
        <v>0</v>
      </c>
      <c r="P39" s="28">
        <v>1393.579313</v>
      </c>
      <c r="Q39" s="28">
        <v>405.74906199999998</v>
      </c>
      <c r="R39" s="28">
        <v>3678.6065630000003</v>
      </c>
      <c r="S39" s="28">
        <v>837.62537499999996</v>
      </c>
      <c r="T39" s="28">
        <v>0.84052899999999997</v>
      </c>
      <c r="U39" s="28">
        <v>76.451280999999994</v>
      </c>
      <c r="V39" s="28">
        <v>1338.5353729999999</v>
      </c>
      <c r="W39" s="28">
        <v>2298.4951249999999</v>
      </c>
      <c r="X39" s="28">
        <v>12.797523999999999</v>
      </c>
      <c r="Y39" s="28">
        <v>0</v>
      </c>
      <c r="Z39" s="2">
        <f t="shared" si="2"/>
        <v>13589.696970999999</v>
      </c>
    </row>
    <row r="40" spans="1:26" x14ac:dyDescent="0.2">
      <c r="A40" t="s">
        <v>13</v>
      </c>
      <c r="B40" s="28">
        <v>198.91420299999999</v>
      </c>
      <c r="C40" s="28">
        <v>200.69800000000001</v>
      </c>
      <c r="D40" s="28">
        <v>0</v>
      </c>
      <c r="E40" s="28">
        <v>674.85756200000003</v>
      </c>
      <c r="F40" s="28">
        <v>0</v>
      </c>
      <c r="G40" s="28">
        <v>0</v>
      </c>
      <c r="H40" s="28">
        <v>0</v>
      </c>
      <c r="I40" s="28">
        <v>0</v>
      </c>
      <c r="J40" s="28">
        <v>0</v>
      </c>
      <c r="K40" s="28">
        <v>461.80543699999998</v>
      </c>
      <c r="L40" s="28">
        <v>0</v>
      </c>
      <c r="M40" s="28">
        <v>0</v>
      </c>
      <c r="N40" s="28">
        <v>0</v>
      </c>
      <c r="O40" s="28">
        <v>0</v>
      </c>
      <c r="P40" s="28">
        <v>49.174212000000004</v>
      </c>
      <c r="Q40" s="28">
        <v>4538.6044500000007</v>
      </c>
      <c r="R40" s="28">
        <v>0</v>
      </c>
      <c r="S40" s="28">
        <v>0</v>
      </c>
      <c r="T40" s="28">
        <v>0</v>
      </c>
      <c r="U40" s="28">
        <v>0</v>
      </c>
      <c r="V40" s="28">
        <v>0</v>
      </c>
      <c r="W40" s="28">
        <v>291.139589</v>
      </c>
      <c r="X40" s="28">
        <v>5464.5098829999997</v>
      </c>
      <c r="Y40" s="28">
        <v>0</v>
      </c>
      <c r="Z40" s="2">
        <f t="shared" si="2"/>
        <v>11879.703336</v>
      </c>
    </row>
    <row r="41" spans="1:26" x14ac:dyDescent="0.2">
      <c r="A41" t="s">
        <v>14</v>
      </c>
      <c r="B41" s="28">
        <v>61.690399999999997</v>
      </c>
      <c r="C41" s="28">
        <v>4621.8771259999967</v>
      </c>
      <c r="D41" s="28">
        <v>236.529076</v>
      </c>
      <c r="E41" s="28">
        <v>223.24728600000003</v>
      </c>
      <c r="F41" s="28">
        <v>778.22338799999966</v>
      </c>
      <c r="G41" s="28">
        <v>367.13843699999995</v>
      </c>
      <c r="H41" s="28">
        <v>996.52746699999943</v>
      </c>
      <c r="I41" s="28">
        <v>333.06149500000004</v>
      </c>
      <c r="J41" s="28">
        <v>21.650781999999996</v>
      </c>
      <c r="K41" s="28">
        <v>268.02094800000003</v>
      </c>
      <c r="L41" s="28">
        <v>205.03820299999998</v>
      </c>
      <c r="M41" s="28">
        <v>0</v>
      </c>
      <c r="N41" s="28">
        <v>0</v>
      </c>
      <c r="O41" s="28">
        <v>0</v>
      </c>
      <c r="P41" s="28">
        <v>1451.1487860000004</v>
      </c>
      <c r="Q41" s="28">
        <v>503.73803300000009</v>
      </c>
      <c r="R41" s="28">
        <v>9391.5033170000042</v>
      </c>
      <c r="S41" s="28">
        <v>9665.8022749999964</v>
      </c>
      <c r="T41" s="28">
        <v>101.55684300000003</v>
      </c>
      <c r="U41" s="28">
        <v>478.03681800000004</v>
      </c>
      <c r="V41" s="28">
        <v>0.82140199999999997</v>
      </c>
      <c r="W41" s="28">
        <v>4318.113949999999</v>
      </c>
      <c r="X41" s="28">
        <v>0</v>
      </c>
      <c r="Y41" s="28">
        <v>916.68066399999987</v>
      </c>
      <c r="Z41" s="2">
        <f t="shared" si="2"/>
        <v>34940.406695999991</v>
      </c>
    </row>
    <row r="42" spans="1:26" x14ac:dyDescent="0.2">
      <c r="A42" t="s">
        <v>15</v>
      </c>
      <c r="B42" s="28">
        <v>0</v>
      </c>
      <c r="C42" s="28">
        <v>115.98737199999998</v>
      </c>
      <c r="D42" s="28">
        <v>0</v>
      </c>
      <c r="E42" s="28">
        <v>1.6199999999999999E-2</v>
      </c>
      <c r="F42" s="28">
        <v>1.8004409999999997</v>
      </c>
      <c r="G42" s="28">
        <v>0</v>
      </c>
      <c r="H42" s="28">
        <v>1.41E-2</v>
      </c>
      <c r="I42" s="28">
        <v>0</v>
      </c>
      <c r="J42" s="28">
        <v>0</v>
      </c>
      <c r="K42" s="28">
        <v>9.3916839999999997</v>
      </c>
      <c r="L42" s="28">
        <v>0</v>
      </c>
      <c r="M42" s="28">
        <v>0</v>
      </c>
      <c r="N42" s="28">
        <v>0</v>
      </c>
      <c r="O42" s="28">
        <v>1.6006420000000001</v>
      </c>
      <c r="P42" s="28">
        <v>6.0357959999999986</v>
      </c>
      <c r="Q42" s="28">
        <v>6.4531980000000004</v>
      </c>
      <c r="R42" s="28">
        <v>4.3872059999999999</v>
      </c>
      <c r="S42" s="28">
        <v>4.992</v>
      </c>
      <c r="T42" s="28">
        <v>0</v>
      </c>
      <c r="U42" s="28">
        <v>0</v>
      </c>
      <c r="V42" s="28">
        <v>0</v>
      </c>
      <c r="W42" s="28">
        <v>31.184144999999997</v>
      </c>
      <c r="X42" s="28">
        <v>0</v>
      </c>
      <c r="Y42" s="28">
        <v>5.4507219999999998</v>
      </c>
      <c r="Z42" s="2">
        <f t="shared" si="2"/>
        <v>187.31350599999996</v>
      </c>
    </row>
    <row r="43" spans="1:26" x14ac:dyDescent="0.2">
      <c r="A43" t="s">
        <v>16</v>
      </c>
      <c r="B43" s="28">
        <v>0</v>
      </c>
      <c r="C43" s="28">
        <v>0</v>
      </c>
      <c r="D43" s="28">
        <v>0</v>
      </c>
      <c r="E43" s="28">
        <v>0</v>
      </c>
      <c r="F43" s="28">
        <v>0</v>
      </c>
      <c r="G43" s="28">
        <v>0</v>
      </c>
      <c r="H43" s="28">
        <v>0</v>
      </c>
      <c r="I43" s="28">
        <v>0</v>
      </c>
      <c r="J43" s="28">
        <v>0</v>
      </c>
      <c r="K43" s="28">
        <v>0</v>
      </c>
      <c r="L43" s="28">
        <v>0</v>
      </c>
      <c r="M43" s="28">
        <v>0</v>
      </c>
      <c r="N43" s="28">
        <v>0</v>
      </c>
      <c r="O43" s="28">
        <v>64.203574000000003</v>
      </c>
      <c r="P43" s="28">
        <v>0</v>
      </c>
      <c r="Q43" s="28">
        <v>0</v>
      </c>
      <c r="R43" s="28">
        <v>0</v>
      </c>
      <c r="S43" s="28">
        <v>0</v>
      </c>
      <c r="T43" s="28">
        <v>0</v>
      </c>
      <c r="U43" s="28">
        <v>0</v>
      </c>
      <c r="V43" s="28">
        <v>0</v>
      </c>
      <c r="W43" s="28">
        <v>0</v>
      </c>
      <c r="X43" s="28">
        <v>0</v>
      </c>
      <c r="Y43" s="28">
        <v>0</v>
      </c>
      <c r="Z43" s="2">
        <f t="shared" si="2"/>
        <v>64.203574000000003</v>
      </c>
    </row>
    <row r="44" spans="1:26" x14ac:dyDescent="0.2">
      <c r="A44" t="s">
        <v>17</v>
      </c>
      <c r="B44" s="28">
        <v>1894.8728600000002</v>
      </c>
      <c r="C44" s="28">
        <v>4987.3833789999999</v>
      </c>
      <c r="D44" s="28">
        <v>0.41789900000000002</v>
      </c>
      <c r="E44" s="28">
        <v>9.298</v>
      </c>
      <c r="F44" s="28">
        <v>181.502658</v>
      </c>
      <c r="G44" s="28">
        <v>28.113038999999997</v>
      </c>
      <c r="H44" s="28">
        <v>21.781703000000004</v>
      </c>
      <c r="I44" s="28">
        <v>15.739632000000002</v>
      </c>
      <c r="J44" s="28">
        <v>17.052030999999999</v>
      </c>
      <c r="K44" s="28">
        <v>11.756892000000001</v>
      </c>
      <c r="L44" s="28">
        <v>0</v>
      </c>
      <c r="M44" s="28">
        <v>0</v>
      </c>
      <c r="N44" s="28">
        <v>0</v>
      </c>
      <c r="O44" s="28">
        <v>4285.2598500000004</v>
      </c>
      <c r="P44" s="28">
        <v>1203.9440839999997</v>
      </c>
      <c r="Q44" s="28">
        <v>3060.018544</v>
      </c>
      <c r="R44" s="28">
        <v>1922.4542769999998</v>
      </c>
      <c r="S44" s="28">
        <v>6.5568380000000008</v>
      </c>
      <c r="T44" s="28">
        <v>369.23600600000009</v>
      </c>
      <c r="U44" s="28">
        <v>4972.0739359999989</v>
      </c>
      <c r="V44" s="28">
        <v>0</v>
      </c>
      <c r="W44" s="28">
        <v>13.063040999999998</v>
      </c>
      <c r="X44" s="28">
        <v>0</v>
      </c>
      <c r="Y44" s="28">
        <v>11.058330999999999</v>
      </c>
      <c r="Z44" s="2">
        <f t="shared" si="2"/>
        <v>23011.582999999999</v>
      </c>
    </row>
    <row r="45" spans="1:26" x14ac:dyDescent="0.2">
      <c r="A45" t="s">
        <v>18</v>
      </c>
      <c r="B45" s="28">
        <v>0</v>
      </c>
      <c r="C45" s="28">
        <v>0</v>
      </c>
      <c r="D45" s="28">
        <v>0</v>
      </c>
      <c r="E45" s="28">
        <v>0</v>
      </c>
      <c r="F45" s="28">
        <v>0</v>
      </c>
      <c r="G45" s="28">
        <v>0</v>
      </c>
      <c r="H45" s="28">
        <v>31.343357000000001</v>
      </c>
      <c r="I45" s="28">
        <v>13.669797999999998</v>
      </c>
      <c r="J45" s="28">
        <v>0</v>
      </c>
      <c r="K45" s="28">
        <v>454.09839900000003</v>
      </c>
      <c r="L45" s="28">
        <v>0</v>
      </c>
      <c r="M45" s="28">
        <v>0</v>
      </c>
      <c r="N45" s="28">
        <v>0</v>
      </c>
      <c r="O45" s="28">
        <v>0</v>
      </c>
      <c r="P45" s="28">
        <v>118.887063</v>
      </c>
      <c r="Q45" s="28">
        <v>181.93542200000002</v>
      </c>
      <c r="R45" s="28">
        <v>1471.4107040000001</v>
      </c>
      <c r="S45" s="28">
        <v>0</v>
      </c>
      <c r="T45" s="28">
        <v>0</v>
      </c>
      <c r="U45" s="28">
        <v>0</v>
      </c>
      <c r="V45" s="28">
        <v>0.88694099999999998</v>
      </c>
      <c r="W45" s="28">
        <v>865.41212499999995</v>
      </c>
      <c r="X45" s="28">
        <v>0</v>
      </c>
      <c r="Y45" s="28">
        <v>0</v>
      </c>
      <c r="Z45" s="2">
        <f t="shared" si="2"/>
        <v>3137.6438090000001</v>
      </c>
    </row>
    <row r="46" spans="1:26" x14ac:dyDescent="0.2">
      <c r="A46" t="s">
        <v>19</v>
      </c>
      <c r="B46" s="28">
        <v>483.38298500000002</v>
      </c>
      <c r="C46" s="28">
        <v>0</v>
      </c>
      <c r="D46" s="28">
        <v>6323.2763760000007</v>
      </c>
      <c r="E46" s="28">
        <v>585.54237499999999</v>
      </c>
      <c r="F46" s="28">
        <v>9056.5715820000005</v>
      </c>
      <c r="G46" s="28">
        <v>2512.6973749999997</v>
      </c>
      <c r="H46" s="28">
        <v>55810.505573999995</v>
      </c>
      <c r="I46" s="28">
        <v>4120.0229909999998</v>
      </c>
      <c r="J46" s="28">
        <v>1386.0683749999998</v>
      </c>
      <c r="K46" s="28">
        <v>16014.110098999998</v>
      </c>
      <c r="L46" s="28">
        <v>0</v>
      </c>
      <c r="M46" s="28">
        <v>12547.160215000002</v>
      </c>
      <c r="N46" s="28">
        <v>147.14337499999999</v>
      </c>
      <c r="O46" s="28">
        <v>0</v>
      </c>
      <c r="P46" s="28">
        <v>2132.953</v>
      </c>
      <c r="Q46" s="28">
        <v>21020.641351000002</v>
      </c>
      <c r="R46" s="28">
        <v>34947.858129999986</v>
      </c>
      <c r="S46" s="28">
        <v>0</v>
      </c>
      <c r="T46" s="28">
        <v>4513.3240919999998</v>
      </c>
      <c r="U46" s="28">
        <v>18441.964533000002</v>
      </c>
      <c r="V46" s="28">
        <v>68.587406000000001</v>
      </c>
      <c r="W46" s="28">
        <v>8932.9809999999998</v>
      </c>
      <c r="X46" s="28">
        <v>16630.277945000002</v>
      </c>
      <c r="Y46" s="28">
        <v>1454.377068</v>
      </c>
      <c r="Z46" s="15">
        <f>SUM(B46:Y46)</f>
        <v>217129.44584699997</v>
      </c>
    </row>
    <row r="47" spans="1:26" x14ac:dyDescent="0.2">
      <c r="A47" t="s">
        <v>20</v>
      </c>
      <c r="B47" s="28">
        <v>0</v>
      </c>
      <c r="C47" s="28">
        <v>598.27800000000002</v>
      </c>
      <c r="D47" s="28">
        <v>0</v>
      </c>
      <c r="E47" s="28">
        <v>7584.1760000000004</v>
      </c>
      <c r="F47" s="28">
        <v>0</v>
      </c>
      <c r="G47" s="28">
        <v>0</v>
      </c>
      <c r="H47" s="28">
        <v>0</v>
      </c>
      <c r="I47" s="28">
        <v>0</v>
      </c>
      <c r="J47" s="28">
        <v>0</v>
      </c>
      <c r="K47" s="28">
        <v>0</v>
      </c>
      <c r="L47" s="28">
        <v>0</v>
      </c>
      <c r="M47" s="28">
        <v>0</v>
      </c>
      <c r="N47" s="28">
        <v>0</v>
      </c>
      <c r="O47" s="28">
        <v>0</v>
      </c>
      <c r="P47" s="28">
        <v>0</v>
      </c>
      <c r="Q47" s="28">
        <v>0</v>
      </c>
      <c r="R47" s="28">
        <v>324.92057</v>
      </c>
      <c r="S47" s="28">
        <v>0</v>
      </c>
      <c r="T47" s="28">
        <v>0</v>
      </c>
      <c r="U47" s="28">
        <v>0</v>
      </c>
      <c r="V47" s="28">
        <v>0</v>
      </c>
      <c r="W47" s="28">
        <v>0</v>
      </c>
      <c r="X47" s="28">
        <v>0</v>
      </c>
      <c r="Y47" s="28">
        <v>0</v>
      </c>
      <c r="Z47" s="2">
        <f t="shared" si="2"/>
        <v>8507.3745699999999</v>
      </c>
    </row>
    <row r="48" spans="1:26" x14ac:dyDescent="0.2">
      <c r="A48" t="s">
        <v>21</v>
      </c>
      <c r="B48" s="28">
        <v>2.534189</v>
      </c>
      <c r="C48" s="28">
        <v>251.84168500000001</v>
      </c>
      <c r="D48" s="28">
        <v>0</v>
      </c>
      <c r="E48" s="28">
        <v>2.3043179999999999</v>
      </c>
      <c r="F48" s="28">
        <v>8.7806630000000006</v>
      </c>
      <c r="G48" s="28">
        <v>4.8808999999999998E-2</v>
      </c>
      <c r="H48" s="28">
        <v>0</v>
      </c>
      <c r="I48" s="28">
        <v>0.76082399999999994</v>
      </c>
      <c r="J48" s="28">
        <v>0</v>
      </c>
      <c r="K48" s="28">
        <v>16.539937999999999</v>
      </c>
      <c r="L48" s="28">
        <v>0.15684500000000001</v>
      </c>
      <c r="M48" s="28">
        <v>4.3837869999999999</v>
      </c>
      <c r="N48" s="28">
        <v>2.1412849999999999</v>
      </c>
      <c r="O48" s="28">
        <v>8.9241689999999991</v>
      </c>
      <c r="P48" s="28">
        <v>10.404505</v>
      </c>
      <c r="Q48" s="28">
        <v>19.322758</v>
      </c>
      <c r="R48" s="28">
        <v>44.731189999999991</v>
      </c>
      <c r="S48" s="28">
        <v>1046.8191390000002</v>
      </c>
      <c r="T48" s="28">
        <v>0.54055399999999998</v>
      </c>
      <c r="U48" s="28">
        <v>175.42735000000005</v>
      </c>
      <c r="V48" s="28">
        <v>0</v>
      </c>
      <c r="W48" s="28">
        <v>219.674487</v>
      </c>
      <c r="X48" s="28">
        <v>1.7763990000000001</v>
      </c>
      <c r="Y48" s="28">
        <v>2.0919249999999998</v>
      </c>
      <c r="Z48" s="2">
        <f t="shared" si="2"/>
        <v>1819.2048190000003</v>
      </c>
    </row>
    <row r="49" spans="1:26" x14ac:dyDescent="0.2">
      <c r="A49" t="s">
        <v>22</v>
      </c>
      <c r="B49" s="28">
        <v>0</v>
      </c>
      <c r="C49" s="28">
        <v>0</v>
      </c>
      <c r="D49" s="28">
        <v>0</v>
      </c>
      <c r="E49" s="28">
        <v>0</v>
      </c>
      <c r="F49" s="28">
        <v>0</v>
      </c>
      <c r="G49" s="28">
        <v>0</v>
      </c>
      <c r="H49" s="28">
        <v>0</v>
      </c>
      <c r="I49" s="28">
        <v>0</v>
      </c>
      <c r="J49" s="28">
        <v>0</v>
      </c>
      <c r="K49" s="28">
        <v>0</v>
      </c>
      <c r="L49" s="28">
        <v>0</v>
      </c>
      <c r="M49" s="28">
        <v>0</v>
      </c>
      <c r="N49" s="28">
        <v>0</v>
      </c>
      <c r="O49" s="28">
        <v>0</v>
      </c>
      <c r="P49" s="28">
        <v>0</v>
      </c>
      <c r="Q49" s="28">
        <v>0</v>
      </c>
      <c r="R49" s="28">
        <v>0</v>
      </c>
      <c r="S49" s="28">
        <v>0</v>
      </c>
      <c r="T49" s="28">
        <v>0</v>
      </c>
      <c r="U49" s="28">
        <v>0</v>
      </c>
      <c r="V49" s="28">
        <v>0</v>
      </c>
      <c r="W49" s="28">
        <v>0</v>
      </c>
      <c r="X49" s="28">
        <v>0</v>
      </c>
      <c r="Y49" s="28">
        <v>0</v>
      </c>
      <c r="Z49" s="2">
        <f t="shared" si="2"/>
        <v>0</v>
      </c>
    </row>
    <row r="50" spans="1:26" x14ac:dyDescent="0.2">
      <c r="A50" t="s">
        <v>23</v>
      </c>
      <c r="B50" s="28">
        <v>0</v>
      </c>
      <c r="C50" s="28">
        <v>0</v>
      </c>
      <c r="D50" s="28">
        <v>0</v>
      </c>
      <c r="E50" s="28">
        <v>0</v>
      </c>
      <c r="F50" s="28">
        <v>0</v>
      </c>
      <c r="G50" s="28">
        <v>0</v>
      </c>
      <c r="H50" s="28">
        <v>0</v>
      </c>
      <c r="I50" s="28">
        <v>0</v>
      </c>
      <c r="J50" s="28">
        <v>0</v>
      </c>
      <c r="K50" s="28">
        <v>1870.1788750000001</v>
      </c>
      <c r="L50" s="28">
        <v>0</v>
      </c>
      <c r="M50" s="28">
        <v>0</v>
      </c>
      <c r="N50" s="28">
        <v>0</v>
      </c>
      <c r="O50" s="28">
        <v>0</v>
      </c>
      <c r="P50" s="28">
        <v>3992.651875</v>
      </c>
      <c r="Q50" s="28">
        <v>0</v>
      </c>
      <c r="R50" s="28">
        <v>0</v>
      </c>
      <c r="S50" s="28">
        <v>0</v>
      </c>
      <c r="T50" s="28">
        <v>0</v>
      </c>
      <c r="U50" s="28">
        <v>0</v>
      </c>
      <c r="V50" s="28">
        <v>0</v>
      </c>
      <c r="W50" s="28">
        <v>0</v>
      </c>
      <c r="X50" s="28">
        <v>0</v>
      </c>
      <c r="Y50" s="28">
        <v>0</v>
      </c>
      <c r="Z50" s="2">
        <f t="shared" si="2"/>
        <v>5862.8307500000001</v>
      </c>
    </row>
    <row r="51" spans="1:26" x14ac:dyDescent="0.2">
      <c r="A51" t="s">
        <v>24</v>
      </c>
      <c r="B51" s="28">
        <v>0</v>
      </c>
      <c r="C51" s="28">
        <v>0</v>
      </c>
      <c r="D51" s="28">
        <v>0</v>
      </c>
      <c r="E51" s="28">
        <v>0</v>
      </c>
      <c r="F51" s="28">
        <v>0</v>
      </c>
      <c r="G51" s="28">
        <v>0</v>
      </c>
      <c r="H51" s="28">
        <v>0</v>
      </c>
      <c r="I51" s="28">
        <v>0</v>
      </c>
      <c r="J51" s="28">
        <v>0</v>
      </c>
      <c r="K51" s="28">
        <v>0</v>
      </c>
      <c r="L51" s="28">
        <v>0</v>
      </c>
      <c r="M51" s="28">
        <v>0</v>
      </c>
      <c r="N51" s="28">
        <v>0</v>
      </c>
      <c r="O51" s="28">
        <v>0</v>
      </c>
      <c r="P51" s="28">
        <v>0</v>
      </c>
      <c r="Q51" s="28">
        <v>0</v>
      </c>
      <c r="R51" s="28">
        <v>0</v>
      </c>
      <c r="S51" s="28">
        <v>0</v>
      </c>
      <c r="T51" s="28">
        <v>0</v>
      </c>
      <c r="U51" s="28">
        <v>0</v>
      </c>
      <c r="V51" s="28">
        <v>0</v>
      </c>
      <c r="W51" s="28">
        <v>0</v>
      </c>
      <c r="X51" s="28">
        <v>0</v>
      </c>
      <c r="Y51" s="28">
        <v>0</v>
      </c>
      <c r="Z51" s="2">
        <f t="shared" si="2"/>
        <v>0</v>
      </c>
    </row>
    <row r="52" spans="1:26" x14ac:dyDescent="0.2">
      <c r="A52" t="s">
        <v>25</v>
      </c>
      <c r="B52" s="28">
        <v>0</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
        <f t="shared" si="2"/>
        <v>0</v>
      </c>
    </row>
    <row r="53" spans="1:26" x14ac:dyDescent="0.2">
      <c r="A53" t="s">
        <v>26</v>
      </c>
      <c r="B53" s="2">
        <f t="shared" ref="B53:Z53" si="3">SUM(B30:B52)</f>
        <v>193704.33733299997</v>
      </c>
      <c r="C53" s="2">
        <f t="shared" si="3"/>
        <v>308324.86725800001</v>
      </c>
      <c r="D53" s="2">
        <f t="shared" si="3"/>
        <v>35496.821710999997</v>
      </c>
      <c r="E53" s="2">
        <f t="shared" si="3"/>
        <v>122649.51750300001</v>
      </c>
      <c r="F53" s="2">
        <f t="shared" si="3"/>
        <v>106676.68685799999</v>
      </c>
      <c r="G53" s="2">
        <f t="shared" si="3"/>
        <v>118122.16576100003</v>
      </c>
      <c r="H53" s="2">
        <f t="shared" si="3"/>
        <v>168406.93377200002</v>
      </c>
      <c r="I53" s="2">
        <f t="shared" si="3"/>
        <v>86088.330583000003</v>
      </c>
      <c r="J53" s="2">
        <f t="shared" si="3"/>
        <v>46048.772900000004</v>
      </c>
      <c r="K53" s="2">
        <f t="shared" si="3"/>
        <v>117690.718924</v>
      </c>
      <c r="L53" s="2">
        <f t="shared" si="3"/>
        <v>70046.603835000016</v>
      </c>
      <c r="M53" s="2">
        <f t="shared" si="3"/>
        <v>87770.965898999988</v>
      </c>
      <c r="N53" s="2">
        <f t="shared" si="3"/>
        <v>34907.867481999994</v>
      </c>
      <c r="O53" s="2">
        <f t="shared" si="3"/>
        <v>39848.231010999996</v>
      </c>
      <c r="P53" s="2">
        <f t="shared" si="3"/>
        <v>143217.05931300003</v>
      </c>
      <c r="Q53" s="2">
        <f t="shared" si="3"/>
        <v>163957.32241600001</v>
      </c>
      <c r="R53" s="2">
        <f t="shared" si="3"/>
        <v>607279.13517100003</v>
      </c>
      <c r="S53" s="2">
        <f t="shared" si="3"/>
        <v>342440.60965100018</v>
      </c>
      <c r="T53" s="2">
        <f t="shared" si="3"/>
        <v>103001.90607299999</v>
      </c>
      <c r="U53" s="2">
        <f t="shared" si="3"/>
        <v>196599.11090599999</v>
      </c>
      <c r="V53" s="2">
        <f t="shared" si="3"/>
        <v>208572.82126699999</v>
      </c>
      <c r="W53" s="2">
        <f t="shared" si="3"/>
        <v>321365.82636499999</v>
      </c>
      <c r="X53" s="2">
        <f t="shared" si="3"/>
        <v>164890.81510699997</v>
      </c>
      <c r="Y53" s="2">
        <f t="shared" si="3"/>
        <v>68297.833999999988</v>
      </c>
      <c r="Z53" s="2">
        <f t="shared" si="3"/>
        <v>3855405.2610990005</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18" t="s">
        <v>80</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15" t="s">
        <v>74</v>
      </c>
      <c r="B56" s="23">
        <v>199658.44493159722</v>
      </c>
      <c r="C56" s="23">
        <v>317539.98830416147</v>
      </c>
      <c r="D56" s="23">
        <v>36605.452232672149</v>
      </c>
      <c r="E56" s="23">
        <v>119018.44109561379</v>
      </c>
      <c r="F56" s="23">
        <v>115546.71354253565</v>
      </c>
      <c r="G56" s="23">
        <v>118461.29368749335</v>
      </c>
      <c r="H56" s="23">
        <v>168718.70519162054</v>
      </c>
      <c r="I56" s="23">
        <v>82195.976655114893</v>
      </c>
      <c r="J56" s="23">
        <v>39317.253471137854</v>
      </c>
      <c r="K56" s="23">
        <v>136563.65304178488</v>
      </c>
      <c r="L56" s="23">
        <v>63611.042054656864</v>
      </c>
      <c r="M56" s="23">
        <v>71152.029931026016</v>
      </c>
      <c r="N56" s="23">
        <v>22603.956379447984</v>
      </c>
      <c r="O56" s="23">
        <v>86995.225348188716</v>
      </c>
      <c r="P56" s="23">
        <v>139523.37045793608</v>
      </c>
      <c r="Q56" s="23">
        <v>174626.30814669744</v>
      </c>
      <c r="R56" s="23">
        <v>612061.54231007968</v>
      </c>
      <c r="S56" s="23">
        <v>337443.95375572727</v>
      </c>
      <c r="T56" s="23">
        <v>97373.833036890734</v>
      </c>
      <c r="U56" s="23">
        <v>203327.93295526062</v>
      </c>
      <c r="V56" s="23">
        <v>208774.21708458679</v>
      </c>
      <c r="W56" s="23">
        <v>315343.21187350783</v>
      </c>
      <c r="X56" s="23">
        <v>155630.60237260579</v>
      </c>
      <c r="Y56" s="23">
        <v>65152.096860781763</v>
      </c>
      <c r="Z56" s="16">
        <f>SUM(B56:Y56)</f>
        <v>3887245.2447211258</v>
      </c>
    </row>
    <row r="57" spans="1:26" x14ac:dyDescent="0.2">
      <c r="A57" s="15" t="s">
        <v>75</v>
      </c>
      <c r="B57" s="29">
        <v>-39.199187999999999</v>
      </c>
      <c r="C57" s="29">
        <v>0</v>
      </c>
      <c r="D57" s="29">
        <v>0</v>
      </c>
      <c r="E57" s="29">
        <v>0</v>
      </c>
      <c r="F57" s="29">
        <v>-1951.619625</v>
      </c>
      <c r="G57" s="29">
        <v>-205.931836</v>
      </c>
      <c r="H57" s="29">
        <v>0</v>
      </c>
      <c r="I57" s="29">
        <v>0</v>
      </c>
      <c r="J57" s="29">
        <v>0</v>
      </c>
      <c r="K57" s="29">
        <v>-1502.6462749999998</v>
      </c>
      <c r="L57" s="29">
        <v>0</v>
      </c>
      <c r="M57" s="29">
        <v>-1077.2936010000001</v>
      </c>
      <c r="N57" s="29">
        <v>0</v>
      </c>
      <c r="O57" s="29">
        <v>0</v>
      </c>
      <c r="P57" s="29">
        <v>-1836.0245159999999</v>
      </c>
      <c r="Q57" s="29">
        <v>-526.32467999999994</v>
      </c>
      <c r="R57" s="29">
        <v>-4941.6915790000003</v>
      </c>
      <c r="S57" s="29">
        <v>-1082.6580469999999</v>
      </c>
      <c r="T57" s="29">
        <v>-1.1288629999999999</v>
      </c>
      <c r="U57" s="29">
        <v>-103.313441</v>
      </c>
      <c r="V57" s="29">
        <v>-1826.7745299999999</v>
      </c>
      <c r="W57" s="29">
        <v>-2923.26964</v>
      </c>
      <c r="X57" s="29">
        <v>-17.224672000000002</v>
      </c>
      <c r="Y57" s="29">
        <v>0</v>
      </c>
      <c r="Z57" s="16">
        <f>SUM(B57:Y57)</f>
        <v>-18035.100493000002</v>
      </c>
    </row>
    <row r="58" spans="1:26" x14ac:dyDescent="0.2">
      <c r="A58" s="15" t="s">
        <v>72</v>
      </c>
      <c r="B58" s="16">
        <f>+B56-B53-B57</f>
        <v>5993.3067865972416</v>
      </c>
      <c r="C58" s="16">
        <f t="shared" ref="C58:Z58" si="4">+C56-C53-C57</f>
        <v>9215.1210461614537</v>
      </c>
      <c r="D58" s="16">
        <f t="shared" si="4"/>
        <v>1108.6305216721521</v>
      </c>
      <c r="E58" s="16">
        <f t="shared" si="4"/>
        <v>-3631.0764073862229</v>
      </c>
      <c r="F58" s="16">
        <f t="shared" si="4"/>
        <v>10821.646309535667</v>
      </c>
      <c r="G58" s="16">
        <f t="shared" si="4"/>
        <v>545.05976249332548</v>
      </c>
      <c r="H58" s="16">
        <f t="shared" si="4"/>
        <v>311.77141962051974</v>
      </c>
      <c r="I58" s="16">
        <f t="shared" si="4"/>
        <v>-3892.3539278851094</v>
      </c>
      <c r="J58" s="16">
        <f t="shared" si="4"/>
        <v>-6731.5194288621497</v>
      </c>
      <c r="K58" s="16">
        <f t="shared" si="4"/>
        <v>20375.580392784883</v>
      </c>
      <c r="L58" s="16">
        <f t="shared" si="4"/>
        <v>-6435.5617803431523</v>
      </c>
      <c r="M58" s="16">
        <f t="shared" si="4"/>
        <v>-15541.642366973972</v>
      </c>
      <c r="N58" s="16">
        <f t="shared" si="4"/>
        <v>-12303.911102552011</v>
      </c>
      <c r="O58" s="16">
        <f t="shared" si="4"/>
        <v>47146.99433718872</v>
      </c>
      <c r="P58" s="16">
        <f t="shared" si="4"/>
        <v>-1857.664339063956</v>
      </c>
      <c r="Q58" s="16">
        <f t="shared" si="4"/>
        <v>11195.31041069743</v>
      </c>
      <c r="R58" s="16">
        <f t="shared" si="4"/>
        <v>9724.0987180796456</v>
      </c>
      <c r="S58" s="16">
        <f t="shared" si="4"/>
        <v>-3913.9978482729102</v>
      </c>
      <c r="T58" s="16">
        <f t="shared" si="4"/>
        <v>-5626.9441731092575</v>
      </c>
      <c r="U58" s="16">
        <f t="shared" si="4"/>
        <v>6832.1354902606345</v>
      </c>
      <c r="V58" s="16">
        <f t="shared" si="4"/>
        <v>2028.1703475868028</v>
      </c>
      <c r="W58" s="16">
        <f t="shared" si="4"/>
        <v>-3099.3448514921606</v>
      </c>
      <c r="X58" s="16">
        <f>+X56-X53-X57</f>
        <v>-9242.9880623941826</v>
      </c>
      <c r="Y58" s="16">
        <f t="shared" si="4"/>
        <v>-3145.7371392182249</v>
      </c>
      <c r="Z58" s="16">
        <f t="shared" si="4"/>
        <v>49875.084115125355</v>
      </c>
    </row>
    <row r="59" spans="1:26" x14ac:dyDescent="0.2">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
      <c r="A60" s="15" t="s">
        <v>83</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
      <c r="A61" s="15" t="s">
        <v>76</v>
      </c>
      <c r="B61" s="24" t="s">
        <v>73</v>
      </c>
      <c r="C61" s="24" t="s">
        <v>73</v>
      </c>
      <c r="D61" s="24" t="s">
        <v>73</v>
      </c>
      <c r="E61" s="24" t="s">
        <v>73</v>
      </c>
      <c r="F61" s="24" t="s">
        <v>73</v>
      </c>
      <c r="G61" s="24" t="s">
        <v>73</v>
      </c>
      <c r="H61" s="24" t="s">
        <v>73</v>
      </c>
      <c r="I61" s="24" t="s">
        <v>73</v>
      </c>
      <c r="J61" s="24" t="s">
        <v>73</v>
      </c>
      <c r="K61" s="25">
        <v>19164.72625</v>
      </c>
      <c r="L61" s="24" t="s">
        <v>73</v>
      </c>
      <c r="M61" s="25">
        <v>5840.277</v>
      </c>
      <c r="N61" s="24" t="s">
        <v>73</v>
      </c>
      <c r="O61" s="24" t="s">
        <v>73</v>
      </c>
      <c r="P61" s="24" t="s">
        <v>73</v>
      </c>
      <c r="Q61" s="24" t="s">
        <v>73</v>
      </c>
      <c r="R61" s="24" t="s">
        <v>73</v>
      </c>
      <c r="S61" s="24" t="s">
        <v>73</v>
      </c>
      <c r="T61" s="24" t="s">
        <v>73</v>
      </c>
      <c r="U61" s="24" t="s">
        <v>73</v>
      </c>
      <c r="V61" s="24" t="s">
        <v>73</v>
      </c>
      <c r="W61" s="24" t="s">
        <v>73</v>
      </c>
      <c r="X61" s="25">
        <v>2335.3890000000001</v>
      </c>
      <c r="Y61" s="24" t="s">
        <v>73</v>
      </c>
      <c r="Z61" s="17">
        <f>SUM(B61:Y61)</f>
        <v>27340.392250000001</v>
      </c>
    </row>
    <row r="62" spans="1:26" x14ac:dyDescent="0.2">
      <c r="A62" s="15" t="s">
        <v>79</v>
      </c>
      <c r="B62" s="24" t="s">
        <v>73</v>
      </c>
      <c r="C62" s="24" t="s">
        <v>73</v>
      </c>
      <c r="D62" s="24" t="s">
        <v>73</v>
      </c>
      <c r="E62" s="24" t="s">
        <v>73</v>
      </c>
      <c r="F62" s="24" t="s">
        <v>73</v>
      </c>
      <c r="G62" s="24" t="s">
        <v>73</v>
      </c>
      <c r="H62" s="24" t="s">
        <v>73</v>
      </c>
      <c r="I62" s="24" t="s">
        <v>73</v>
      </c>
      <c r="J62" s="24" t="s">
        <v>73</v>
      </c>
      <c r="K62" s="25">
        <v>8759.3700000000008</v>
      </c>
      <c r="L62" s="24" t="s">
        <v>73</v>
      </c>
      <c r="M62" s="25" t="s">
        <v>73</v>
      </c>
      <c r="N62" s="24" t="s">
        <v>73</v>
      </c>
      <c r="O62" s="24" t="s">
        <v>73</v>
      </c>
      <c r="P62" s="24" t="s">
        <v>73</v>
      </c>
      <c r="Q62" s="24" t="s">
        <v>73</v>
      </c>
      <c r="R62" s="24" t="s">
        <v>73</v>
      </c>
      <c r="S62" s="24" t="s">
        <v>73</v>
      </c>
      <c r="T62" s="24" t="s">
        <v>73</v>
      </c>
      <c r="U62" s="24" t="s">
        <v>73</v>
      </c>
      <c r="V62" s="24" t="s">
        <v>73</v>
      </c>
      <c r="W62" s="24" t="s">
        <v>73</v>
      </c>
      <c r="X62" s="25" t="s">
        <v>73</v>
      </c>
      <c r="Y62" s="24" t="s">
        <v>73</v>
      </c>
      <c r="Z62" s="17">
        <f>SUM(B62:Y62)</f>
        <v>8759.3700000000008</v>
      </c>
    </row>
    <row r="63" spans="1:26" x14ac:dyDescent="0.2">
      <c r="A63" s="15" t="s">
        <v>77</v>
      </c>
      <c r="B63" s="24" t="s">
        <v>73</v>
      </c>
      <c r="C63" s="24" t="s">
        <v>73</v>
      </c>
      <c r="D63" s="24" t="s">
        <v>73</v>
      </c>
      <c r="E63" s="24" t="s">
        <v>73</v>
      </c>
      <c r="F63" s="24" t="s">
        <v>73</v>
      </c>
      <c r="G63" s="24" t="s">
        <v>73</v>
      </c>
      <c r="H63" s="24" t="s">
        <v>73</v>
      </c>
      <c r="I63" s="24" t="s">
        <v>73</v>
      </c>
      <c r="J63" s="24" t="s">
        <v>73</v>
      </c>
      <c r="K63" s="24" t="s">
        <v>73</v>
      </c>
      <c r="L63" s="24" t="s">
        <v>73</v>
      </c>
      <c r="M63" s="24" t="s">
        <v>73</v>
      </c>
      <c r="N63" s="24" t="s">
        <v>73</v>
      </c>
      <c r="O63" s="24" t="s">
        <v>73</v>
      </c>
      <c r="P63" s="24" t="s">
        <v>73</v>
      </c>
      <c r="Q63" s="24" t="s">
        <v>73</v>
      </c>
      <c r="R63" s="24" t="s">
        <v>73</v>
      </c>
      <c r="S63" s="24" t="s">
        <v>73</v>
      </c>
      <c r="T63" s="24" t="s">
        <v>73</v>
      </c>
      <c r="U63" s="25">
        <v>-397.2</v>
      </c>
      <c r="V63" s="24" t="s">
        <v>73</v>
      </c>
      <c r="W63" s="24" t="s">
        <v>73</v>
      </c>
      <c r="X63" s="24" t="s">
        <v>73</v>
      </c>
      <c r="Y63" s="24" t="s">
        <v>73</v>
      </c>
      <c r="Z63" s="17">
        <f>SUM(B63:Y63)</f>
        <v>-397.2</v>
      </c>
    </row>
    <row r="64" spans="1:26" x14ac:dyDescent="0.2">
      <c r="A64" s="15" t="s">
        <v>78</v>
      </c>
      <c r="B64" s="24" t="s">
        <v>73</v>
      </c>
      <c r="C64" s="24" t="s">
        <v>73</v>
      </c>
      <c r="D64" s="25">
        <v>-1766.5740000000001</v>
      </c>
      <c r="E64" s="24" t="s">
        <v>73</v>
      </c>
      <c r="F64" s="24" t="s">
        <v>73</v>
      </c>
      <c r="G64" s="24" t="s">
        <v>73</v>
      </c>
      <c r="H64" s="24" t="s">
        <v>73</v>
      </c>
      <c r="I64" s="24" t="s">
        <v>73</v>
      </c>
      <c r="J64" s="24" t="s">
        <v>73</v>
      </c>
      <c r="K64" s="24" t="s">
        <v>73</v>
      </c>
      <c r="L64" s="24" t="s">
        <v>73</v>
      </c>
      <c r="M64" s="24" t="s">
        <v>73</v>
      </c>
      <c r="N64" s="24" t="s">
        <v>73</v>
      </c>
      <c r="O64" s="24" t="s">
        <v>73</v>
      </c>
      <c r="P64" s="24" t="s">
        <v>73</v>
      </c>
      <c r="Q64" s="24" t="s">
        <v>73</v>
      </c>
      <c r="R64" s="24" t="s">
        <v>73</v>
      </c>
      <c r="S64" s="24" t="s">
        <v>73</v>
      </c>
      <c r="T64" s="24" t="s">
        <v>73</v>
      </c>
      <c r="U64" s="25">
        <v>-26.75</v>
      </c>
      <c r="V64" s="24" t="s">
        <v>73</v>
      </c>
      <c r="W64" s="24" t="s">
        <v>73</v>
      </c>
      <c r="X64" s="24" t="s">
        <v>73</v>
      </c>
      <c r="Y64" s="24" t="s">
        <v>73</v>
      </c>
      <c r="Z64" s="17">
        <f>SUM(B64:Y64)</f>
        <v>-1793.3240000000001</v>
      </c>
    </row>
    <row r="65" spans="1:26" x14ac:dyDescent="0.2">
      <c r="C65" s="2"/>
      <c r="D65" s="2"/>
      <c r="E65" s="2"/>
      <c r="F65" s="2"/>
      <c r="G65" s="2"/>
      <c r="H65" s="2"/>
      <c r="I65" s="2"/>
      <c r="J65" s="2"/>
      <c r="K65" s="2"/>
      <c r="L65" s="2"/>
      <c r="M65" s="2"/>
      <c r="N65" s="2"/>
      <c r="O65" s="2"/>
      <c r="P65" s="2"/>
      <c r="Q65" s="2"/>
      <c r="R65" s="2"/>
      <c r="S65" s="2"/>
      <c r="T65" s="2"/>
      <c r="U65" s="2"/>
      <c r="V65" s="2"/>
      <c r="W65" s="2"/>
      <c r="X65" s="2"/>
      <c r="Y65" s="2"/>
      <c r="Z65" s="19">
        <f>+(Z58-SUM(Z61:Z64))/Z56</f>
        <v>4.107239152663947E-3</v>
      </c>
    </row>
    <row r="66" spans="1:26" x14ac:dyDescent="0.2">
      <c r="A66" s="4" t="s">
        <v>51</v>
      </c>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B67" s="9" t="s">
        <v>27</v>
      </c>
      <c r="C67" s="9" t="s">
        <v>2</v>
      </c>
      <c r="D67" s="9" t="s">
        <v>28</v>
      </c>
      <c r="E67" s="9" t="s">
        <v>29</v>
      </c>
      <c r="F67" s="9" t="s">
        <v>30</v>
      </c>
      <c r="G67" s="9" t="s">
        <v>31</v>
      </c>
      <c r="H67" s="9" t="s">
        <v>32</v>
      </c>
      <c r="I67" s="9" t="s">
        <v>33</v>
      </c>
      <c r="J67" s="9" t="s">
        <v>34</v>
      </c>
      <c r="K67" s="9" t="s">
        <v>35</v>
      </c>
      <c r="L67" s="9" t="s">
        <v>36</v>
      </c>
      <c r="M67" s="9" t="s">
        <v>37</v>
      </c>
      <c r="N67" s="9" t="s">
        <v>38</v>
      </c>
      <c r="O67" s="9" t="s">
        <v>39</v>
      </c>
      <c r="P67" s="9" t="s">
        <v>40</v>
      </c>
      <c r="Q67" s="9" t="s">
        <v>41</v>
      </c>
      <c r="R67" s="9" t="s">
        <v>42</v>
      </c>
      <c r="S67" s="9" t="s">
        <v>43</v>
      </c>
      <c r="T67" s="9" t="s">
        <v>44</v>
      </c>
      <c r="U67" s="9" t="s">
        <v>45</v>
      </c>
      <c r="V67" s="9" t="s">
        <v>1</v>
      </c>
      <c r="W67" s="9" t="s">
        <v>0</v>
      </c>
      <c r="X67" s="9" t="s">
        <v>46</v>
      </c>
      <c r="Y67" s="9" t="s">
        <v>47</v>
      </c>
      <c r="Z67" s="9" t="s">
        <v>48</v>
      </c>
    </row>
    <row r="68" spans="1:26" x14ac:dyDescent="0.2">
      <c r="A68" t="s">
        <v>3</v>
      </c>
      <c r="B68" s="32">
        <v>0</v>
      </c>
      <c r="C68" s="32">
        <v>1925.4839587500001</v>
      </c>
      <c r="D68" s="32">
        <v>0</v>
      </c>
      <c r="E68" s="32">
        <v>0</v>
      </c>
      <c r="F68" s="32">
        <v>59924.018896132817</v>
      </c>
      <c r="G68" s="32">
        <v>0</v>
      </c>
      <c r="H68" s="32">
        <v>25560.124803789058</v>
      </c>
      <c r="I68" s="32">
        <v>0</v>
      </c>
      <c r="J68" s="32">
        <v>0</v>
      </c>
      <c r="K68" s="32">
        <v>16347.264518984375</v>
      </c>
      <c r="L68" s="32">
        <v>0</v>
      </c>
      <c r="M68" s="32">
        <v>0</v>
      </c>
      <c r="N68" s="32">
        <v>0</v>
      </c>
      <c r="O68" s="32">
        <v>0</v>
      </c>
      <c r="P68" s="32">
        <v>20957.648386249999</v>
      </c>
      <c r="Q68" s="32">
        <v>113145.42971117186</v>
      </c>
      <c r="R68" s="32">
        <v>22237.59674135254</v>
      </c>
      <c r="S68" s="32">
        <v>16694.693749999999</v>
      </c>
      <c r="T68" s="32">
        <v>0</v>
      </c>
      <c r="U68" s="32">
        <v>0</v>
      </c>
      <c r="V68" s="32">
        <v>3323.8479581249999</v>
      </c>
      <c r="W68" s="32">
        <v>632385.34083624987</v>
      </c>
      <c r="X68" s="32">
        <v>433.25055640747064</v>
      </c>
      <c r="Y68" s="32">
        <v>0</v>
      </c>
      <c r="Z68" s="2">
        <f>SUM(B68:Y68)</f>
        <v>912934.70011721295</v>
      </c>
    </row>
    <row r="69" spans="1:26" x14ac:dyDescent="0.2">
      <c r="A69" t="s">
        <v>4</v>
      </c>
      <c r="B69" s="32">
        <v>3942593.9489999996</v>
      </c>
      <c r="C69" s="32">
        <v>10064078.954999998</v>
      </c>
      <c r="D69" s="32">
        <v>1278.1422500000001</v>
      </c>
      <c r="E69" s="32">
        <v>825337.41799999983</v>
      </c>
      <c r="F69" s="32">
        <v>1396606.1069999998</v>
      </c>
      <c r="G69" s="32">
        <v>76812.516000000003</v>
      </c>
      <c r="H69" s="32">
        <v>244565.21124999999</v>
      </c>
      <c r="I69" s="32">
        <v>1095476.0430000001</v>
      </c>
      <c r="J69" s="32">
        <v>28842.32</v>
      </c>
      <c r="K69" s="32">
        <v>1872321.4707500001</v>
      </c>
      <c r="L69" s="32">
        <v>136918.83600000001</v>
      </c>
      <c r="M69" s="32">
        <v>1102901.2536229999</v>
      </c>
      <c r="N69" s="32">
        <v>643506.77600000007</v>
      </c>
      <c r="O69" s="32">
        <v>1262974.6699999997</v>
      </c>
      <c r="P69" s="32">
        <v>2001447.834</v>
      </c>
      <c r="Q69" s="32">
        <v>984388.86100000003</v>
      </c>
      <c r="R69" s="32">
        <v>2991576.818</v>
      </c>
      <c r="S69" s="32">
        <v>5866344.3394999998</v>
      </c>
      <c r="T69" s="32">
        <v>490704.40574999998</v>
      </c>
      <c r="U69" s="32">
        <v>2601772.639</v>
      </c>
      <c r="V69" s="32">
        <v>1578937.689</v>
      </c>
      <c r="W69" s="32">
        <v>3150806.2469999995</v>
      </c>
      <c r="X69" s="32">
        <v>79223.495704000001</v>
      </c>
      <c r="Y69" s="32">
        <v>799502.98400000005</v>
      </c>
      <c r="Z69" s="2">
        <f t="shared" ref="Z69:Z90" si="5">SUM(B69:Y69)</f>
        <v>43238918.980826996</v>
      </c>
    </row>
    <row r="70" spans="1:26" x14ac:dyDescent="0.2">
      <c r="A70" t="s">
        <v>5</v>
      </c>
      <c r="B70" s="32">
        <v>0</v>
      </c>
      <c r="C70" s="32">
        <v>0</v>
      </c>
      <c r="D70" s="32">
        <v>0</v>
      </c>
      <c r="E70" s="32">
        <v>0</v>
      </c>
      <c r="F70" s="32">
        <v>0</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2">
        <f t="shared" si="5"/>
        <v>0</v>
      </c>
    </row>
    <row r="71" spans="1:26" x14ac:dyDescent="0.2">
      <c r="A71" t="s">
        <v>6</v>
      </c>
      <c r="B71" s="32">
        <v>17131.79091</v>
      </c>
      <c r="C71" s="32">
        <v>635668.03343800013</v>
      </c>
      <c r="D71" s="32">
        <v>13620.911013999999</v>
      </c>
      <c r="E71" s="32">
        <v>25187.607749999999</v>
      </c>
      <c r="F71" s="32">
        <v>82578.325586000006</v>
      </c>
      <c r="G71" s="32">
        <v>12646.599844</v>
      </c>
      <c r="H71" s="32">
        <v>33667.172461000002</v>
      </c>
      <c r="I71" s="32">
        <v>26217.379000000001</v>
      </c>
      <c r="J71" s="32">
        <v>11911.787725</v>
      </c>
      <c r="K71" s="32">
        <v>239902.42396600006</v>
      </c>
      <c r="L71" s="32">
        <v>1728.6892499999999</v>
      </c>
      <c r="M71" s="32">
        <v>2061.541033</v>
      </c>
      <c r="N71" s="32">
        <v>1705.9670169999997</v>
      </c>
      <c r="O71" s="32">
        <v>210804.60843100003</v>
      </c>
      <c r="P71" s="32">
        <v>50177.558149000004</v>
      </c>
      <c r="Q71" s="32">
        <v>24260.279764999999</v>
      </c>
      <c r="R71" s="32">
        <v>38882.254757000002</v>
      </c>
      <c r="S71" s="32">
        <v>0</v>
      </c>
      <c r="T71" s="32">
        <v>50005.121565999987</v>
      </c>
      <c r="U71" s="32">
        <v>46986.584332999999</v>
      </c>
      <c r="V71" s="32">
        <v>55729.939817999992</v>
      </c>
      <c r="W71" s="32">
        <v>72270.982124999995</v>
      </c>
      <c r="X71" s="32">
        <v>2267.6122500000001</v>
      </c>
      <c r="Y71" s="32">
        <v>132941.50125</v>
      </c>
      <c r="Z71" s="2">
        <f t="shared" si="5"/>
        <v>1788354.6714379999</v>
      </c>
    </row>
    <row r="72" spans="1:26" x14ac:dyDescent="0.2">
      <c r="A72" t="s">
        <v>7</v>
      </c>
      <c r="B72" s="32">
        <v>1281208.4480000001</v>
      </c>
      <c r="C72" s="32">
        <v>1717383.176</v>
      </c>
      <c r="D72" s="32">
        <v>242840.20500000002</v>
      </c>
      <c r="E72" s="32">
        <v>2016444.2155469994</v>
      </c>
      <c r="F72" s="32">
        <v>1181090.8677500002</v>
      </c>
      <c r="G72" s="32">
        <v>1940541.9077499998</v>
      </c>
      <c r="H72" s="32">
        <v>1519408.2394059999</v>
      </c>
      <c r="I72" s="32">
        <v>855173.76800000004</v>
      </c>
      <c r="J72" s="32">
        <v>435889.143125</v>
      </c>
      <c r="K72" s="32">
        <v>0</v>
      </c>
      <c r="L72" s="32">
        <v>1570329.02</v>
      </c>
      <c r="M72" s="32">
        <v>0</v>
      </c>
      <c r="N72" s="32">
        <v>0</v>
      </c>
      <c r="O72" s="32">
        <v>0</v>
      </c>
      <c r="P72" s="32">
        <v>90294.354250000004</v>
      </c>
      <c r="Q72" s="32">
        <v>1570437.8442499998</v>
      </c>
      <c r="R72" s="32">
        <v>7279381.4603439998</v>
      </c>
      <c r="S72" s="32">
        <v>3653802.3000000007</v>
      </c>
      <c r="T72" s="32">
        <v>1301786.6228750001</v>
      </c>
      <c r="U72" s="32">
        <v>2223310.2866249988</v>
      </c>
      <c r="V72" s="32">
        <v>1971174.6257499999</v>
      </c>
      <c r="W72" s="32">
        <v>2969856.0519999992</v>
      </c>
      <c r="X72" s="32">
        <v>0</v>
      </c>
      <c r="Y72" s="32">
        <v>247052.54399999999</v>
      </c>
      <c r="Z72" s="2">
        <f t="shared" si="5"/>
        <v>34067405.080671996</v>
      </c>
    </row>
    <row r="73" spans="1:26" x14ac:dyDescent="0.2">
      <c r="A73" t="s">
        <v>8</v>
      </c>
      <c r="B73" s="32">
        <v>0</v>
      </c>
      <c r="C73" s="32">
        <v>0</v>
      </c>
      <c r="D73" s="32">
        <v>0</v>
      </c>
      <c r="E73" s="32">
        <v>0</v>
      </c>
      <c r="F73" s="32">
        <v>0</v>
      </c>
      <c r="G73" s="32">
        <v>0</v>
      </c>
      <c r="H73" s="32">
        <v>0</v>
      </c>
      <c r="I73" s="32">
        <v>0</v>
      </c>
      <c r="J73" s="32">
        <v>0</v>
      </c>
      <c r="K73" s="32">
        <v>0</v>
      </c>
      <c r="L73" s="32">
        <v>0</v>
      </c>
      <c r="M73" s="32">
        <v>0</v>
      </c>
      <c r="N73" s="32">
        <v>0</v>
      </c>
      <c r="O73" s="32">
        <v>0</v>
      </c>
      <c r="P73" s="32">
        <v>7.2527679999999997</v>
      </c>
      <c r="Q73" s="32">
        <v>0</v>
      </c>
      <c r="R73" s="32">
        <v>0</v>
      </c>
      <c r="S73" s="32">
        <v>0</v>
      </c>
      <c r="T73" s="32">
        <v>0</v>
      </c>
      <c r="U73" s="32">
        <v>0</v>
      </c>
      <c r="V73" s="32">
        <v>0</v>
      </c>
      <c r="W73" s="32">
        <v>0</v>
      </c>
      <c r="X73" s="32">
        <v>0</v>
      </c>
      <c r="Y73" s="32">
        <v>0</v>
      </c>
      <c r="Z73" s="2">
        <f t="shared" si="5"/>
        <v>7.2527679999999997</v>
      </c>
    </row>
    <row r="74" spans="1:26" x14ac:dyDescent="0.2">
      <c r="A74" t="s">
        <v>9</v>
      </c>
      <c r="B74" s="32">
        <v>0</v>
      </c>
      <c r="C74" s="32">
        <v>0</v>
      </c>
      <c r="D74" s="32">
        <v>0</v>
      </c>
      <c r="E74" s="32">
        <v>0</v>
      </c>
      <c r="F74" s="32">
        <v>0</v>
      </c>
      <c r="G74" s="32">
        <v>0</v>
      </c>
      <c r="H74" s="32">
        <v>0</v>
      </c>
      <c r="I74" s="32">
        <v>0</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2">
        <f t="shared" si="5"/>
        <v>0</v>
      </c>
    </row>
    <row r="75" spans="1:26" x14ac:dyDescent="0.2">
      <c r="A75" t="s">
        <v>10</v>
      </c>
      <c r="B75" s="32">
        <v>11546.566999999999</v>
      </c>
      <c r="C75" s="32">
        <v>37294.826000000001</v>
      </c>
      <c r="D75" s="32">
        <v>10750.4275</v>
      </c>
      <c r="E75" s="32">
        <v>8633.7289999999994</v>
      </c>
      <c r="F75" s="32">
        <v>22534.470204000001</v>
      </c>
      <c r="G75" s="32">
        <v>24088.707749999998</v>
      </c>
      <c r="H75" s="32">
        <v>10478.787312999999</v>
      </c>
      <c r="I75" s="32">
        <v>33812.107282999998</v>
      </c>
      <c r="J75" s="32">
        <v>10252.227000000001</v>
      </c>
      <c r="K75" s="32">
        <v>14892.617999999999</v>
      </c>
      <c r="L75" s="32">
        <v>17267.952000000001</v>
      </c>
      <c r="M75" s="32">
        <v>26507.717994999995</v>
      </c>
      <c r="N75" s="32">
        <v>14536.604749999999</v>
      </c>
      <c r="O75" s="32">
        <v>21249.467219000002</v>
      </c>
      <c r="P75" s="32">
        <v>59537.248556999992</v>
      </c>
      <c r="Q75" s="32">
        <v>40297.942827000006</v>
      </c>
      <c r="R75" s="32">
        <v>102393.95054300001</v>
      </c>
      <c r="S75" s="32">
        <v>10792.388999999999</v>
      </c>
      <c r="T75" s="32">
        <v>7769.4859999999999</v>
      </c>
      <c r="U75" s="32">
        <v>10252.135</v>
      </c>
      <c r="V75" s="32">
        <v>11800.839889999999</v>
      </c>
      <c r="W75" s="32">
        <v>17482.873</v>
      </c>
      <c r="X75" s="32">
        <v>12723.586297000002</v>
      </c>
      <c r="Y75" s="32">
        <v>0</v>
      </c>
      <c r="Z75" s="2">
        <f t="shared" si="5"/>
        <v>536896.66012799996</v>
      </c>
    </row>
    <row r="76" spans="1:26" x14ac:dyDescent="0.2">
      <c r="A76" t="s">
        <v>11</v>
      </c>
      <c r="B76" s="32">
        <v>444266.07650000008</v>
      </c>
      <c r="C76" s="32">
        <v>440760.86259999999</v>
      </c>
      <c r="D76" s="32">
        <v>0</v>
      </c>
      <c r="E76" s="32">
        <v>0</v>
      </c>
      <c r="F76" s="32">
        <v>156399.6937</v>
      </c>
      <c r="G76" s="32">
        <v>167504.3749</v>
      </c>
      <c r="H76" s="32">
        <v>169993.68130000003</v>
      </c>
      <c r="I76" s="32">
        <v>132873.33760000003</v>
      </c>
      <c r="J76" s="32">
        <v>108308.55010000001</v>
      </c>
      <c r="K76" s="32">
        <v>342783.85</v>
      </c>
      <c r="L76" s="32">
        <v>0</v>
      </c>
      <c r="M76" s="32">
        <v>203704.50949999999</v>
      </c>
      <c r="N76" s="32">
        <v>151353.5563</v>
      </c>
      <c r="O76" s="32">
        <v>0</v>
      </c>
      <c r="P76" s="32">
        <v>694263.50620000006</v>
      </c>
      <c r="Q76" s="32">
        <v>403192.6876</v>
      </c>
      <c r="R76" s="32">
        <v>1484279.9537</v>
      </c>
      <c r="S76" s="32">
        <v>610673.26240000001</v>
      </c>
      <c r="T76" s="32">
        <v>88631.393700000001</v>
      </c>
      <c r="U76" s="32">
        <v>0</v>
      </c>
      <c r="V76" s="32">
        <v>702621.81870000006</v>
      </c>
      <c r="W76" s="32">
        <v>1181475.6625000001</v>
      </c>
      <c r="X76" s="32">
        <v>913966.25339999993</v>
      </c>
      <c r="Y76" s="32">
        <v>0</v>
      </c>
      <c r="Z76" s="2">
        <f t="shared" si="5"/>
        <v>8397053.0307</v>
      </c>
    </row>
    <row r="77" spans="1:26" x14ac:dyDescent="0.2">
      <c r="A77" t="s">
        <v>12</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
        <f t="shared" si="5"/>
        <v>0</v>
      </c>
    </row>
    <row r="78" spans="1:26" x14ac:dyDescent="0.2">
      <c r="A78" t="s">
        <v>13</v>
      </c>
      <c r="B78" s="32">
        <v>0</v>
      </c>
      <c r="C78" s="32">
        <v>0</v>
      </c>
      <c r="D78" s="32">
        <v>0</v>
      </c>
      <c r="E78" s="32">
        <v>0</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2">
        <f t="shared" si="5"/>
        <v>0</v>
      </c>
    </row>
    <row r="79" spans="1:26" x14ac:dyDescent="0.2">
      <c r="A79" t="s">
        <v>14</v>
      </c>
      <c r="B79" s="32">
        <v>4319.5702190000002</v>
      </c>
      <c r="C79" s="32">
        <v>386723.52669699985</v>
      </c>
      <c r="D79" s="32">
        <v>13836.435693000001</v>
      </c>
      <c r="E79" s="32">
        <v>14335.092041000002</v>
      </c>
      <c r="F79" s="32">
        <v>51027.690084999995</v>
      </c>
      <c r="G79" s="32">
        <v>24200.046908</v>
      </c>
      <c r="H79" s="32">
        <v>65020.050198000019</v>
      </c>
      <c r="I79" s="32">
        <v>21490.848678999995</v>
      </c>
      <c r="J79" s="32">
        <v>1370.9329540000001</v>
      </c>
      <c r="K79" s="32">
        <v>14209.989265</v>
      </c>
      <c r="L79" s="32">
        <v>14018.508663000002</v>
      </c>
      <c r="M79" s="32">
        <v>0</v>
      </c>
      <c r="N79" s="32">
        <v>0</v>
      </c>
      <c r="O79" s="32">
        <v>0</v>
      </c>
      <c r="P79" s="32">
        <v>86471.10895899999</v>
      </c>
      <c r="Q79" s="32">
        <v>32759.330141999999</v>
      </c>
      <c r="R79" s="32">
        <v>568358.22343000048</v>
      </c>
      <c r="S79" s="32">
        <v>671692.15640700003</v>
      </c>
      <c r="T79" s="32">
        <v>6244.1127540000016</v>
      </c>
      <c r="U79" s="32">
        <v>31331.610735000002</v>
      </c>
      <c r="V79" s="32">
        <v>61.87377</v>
      </c>
      <c r="W79" s="32">
        <v>319146.54927899991</v>
      </c>
      <c r="X79" s="32">
        <v>0</v>
      </c>
      <c r="Y79" s="32">
        <v>71259.582905999996</v>
      </c>
      <c r="Z79" s="2">
        <f t="shared" si="5"/>
        <v>2397877.239784</v>
      </c>
    </row>
    <row r="80" spans="1:26" x14ac:dyDescent="0.2">
      <c r="A80" t="s">
        <v>15</v>
      </c>
      <c r="B80" s="32">
        <v>0</v>
      </c>
      <c r="C80" s="32">
        <v>41462.037210000002</v>
      </c>
      <c r="D80" s="32">
        <v>0</v>
      </c>
      <c r="E80" s="32">
        <v>4.9276650000000002</v>
      </c>
      <c r="F80" s="32">
        <v>572.84471200000019</v>
      </c>
      <c r="G80" s="32">
        <v>0</v>
      </c>
      <c r="H80" s="32">
        <v>4.3022879999999999</v>
      </c>
      <c r="I80" s="32">
        <v>0</v>
      </c>
      <c r="J80" s="32">
        <v>0</v>
      </c>
      <c r="K80" s="32">
        <v>2988.0760770000002</v>
      </c>
      <c r="L80" s="32">
        <v>0</v>
      </c>
      <c r="M80" s="32">
        <v>0</v>
      </c>
      <c r="N80" s="32">
        <v>0</v>
      </c>
      <c r="O80" s="32">
        <v>537.18105199999991</v>
      </c>
      <c r="P80" s="32">
        <v>1858.2972630000004</v>
      </c>
      <c r="Q80" s="32">
        <v>2204.2387160000003</v>
      </c>
      <c r="R80" s="32">
        <v>2027.672442</v>
      </c>
      <c r="S80" s="32">
        <v>1653.3095000000001</v>
      </c>
      <c r="T80" s="32">
        <v>0</v>
      </c>
      <c r="U80" s="32">
        <v>0</v>
      </c>
      <c r="V80" s="32">
        <v>0</v>
      </c>
      <c r="W80" s="32">
        <v>12197.277813999999</v>
      </c>
      <c r="X80" s="32">
        <v>0</v>
      </c>
      <c r="Y80" s="32">
        <v>1640.58725</v>
      </c>
      <c r="Z80" s="2">
        <f t="shared" si="5"/>
        <v>67150.751989000011</v>
      </c>
    </row>
    <row r="81" spans="1:27" x14ac:dyDescent="0.2">
      <c r="A81" t="s">
        <v>16</v>
      </c>
      <c r="B81" s="32">
        <v>0</v>
      </c>
      <c r="C81" s="32">
        <v>0</v>
      </c>
      <c r="D81" s="32">
        <v>0</v>
      </c>
      <c r="E81" s="32">
        <v>0</v>
      </c>
      <c r="F81" s="32">
        <v>0</v>
      </c>
      <c r="G81" s="32">
        <v>0</v>
      </c>
      <c r="H81" s="32">
        <v>0</v>
      </c>
      <c r="I81" s="32">
        <v>0</v>
      </c>
      <c r="J81" s="32">
        <v>0</v>
      </c>
      <c r="K81" s="32">
        <v>0</v>
      </c>
      <c r="L81" s="32">
        <v>0</v>
      </c>
      <c r="M81" s="32">
        <v>0</v>
      </c>
      <c r="N81" s="32">
        <v>0</v>
      </c>
      <c r="O81" s="32">
        <v>0</v>
      </c>
      <c r="P81" s="32">
        <v>0</v>
      </c>
      <c r="Q81" s="32">
        <v>0</v>
      </c>
      <c r="R81" s="32">
        <v>0</v>
      </c>
      <c r="S81" s="32">
        <v>0</v>
      </c>
      <c r="T81" s="32">
        <v>0</v>
      </c>
      <c r="U81" s="32">
        <v>0</v>
      </c>
      <c r="V81" s="32">
        <v>0</v>
      </c>
      <c r="W81" s="32">
        <v>0</v>
      </c>
      <c r="X81" s="32">
        <v>0</v>
      </c>
      <c r="Y81" s="32">
        <v>0</v>
      </c>
      <c r="Z81" s="2">
        <f t="shared" si="5"/>
        <v>0</v>
      </c>
    </row>
    <row r="82" spans="1:27" x14ac:dyDescent="0.2">
      <c r="A82" t="s">
        <v>17</v>
      </c>
      <c r="B82" s="32">
        <v>121808.09600000002</v>
      </c>
      <c r="C82" s="32">
        <v>376939.12037500006</v>
      </c>
      <c r="D82" s="32">
        <v>36.311745999999999</v>
      </c>
      <c r="E82" s="32">
        <v>581.56559500000003</v>
      </c>
      <c r="F82" s="32">
        <v>12191.213753999999</v>
      </c>
      <c r="G82" s="32">
        <v>2608.1815160000001</v>
      </c>
      <c r="H82" s="32">
        <v>1846.268824</v>
      </c>
      <c r="I82" s="32">
        <v>1074.362304</v>
      </c>
      <c r="J82" s="32">
        <v>1193.4201439999999</v>
      </c>
      <c r="K82" s="32">
        <v>749.42724700000008</v>
      </c>
      <c r="L82" s="32">
        <v>0</v>
      </c>
      <c r="M82" s="32">
        <v>0</v>
      </c>
      <c r="N82" s="32">
        <v>0</v>
      </c>
      <c r="O82" s="32">
        <v>230466.33137399997</v>
      </c>
      <c r="P82" s="32">
        <v>78551.567282000004</v>
      </c>
      <c r="Q82" s="32">
        <v>184627.92883900003</v>
      </c>
      <c r="R82" s="32">
        <v>111551.16925000001</v>
      </c>
      <c r="S82" s="32">
        <v>521.52968800000008</v>
      </c>
      <c r="T82" s="32">
        <v>24328.066439999991</v>
      </c>
      <c r="U82" s="32">
        <v>319595.84619499999</v>
      </c>
      <c r="V82" s="32">
        <v>0</v>
      </c>
      <c r="W82" s="32">
        <v>1225.5629060000001</v>
      </c>
      <c r="X82" s="32">
        <v>0</v>
      </c>
      <c r="Y82" s="32">
        <v>802.94990600000006</v>
      </c>
      <c r="Z82" s="2">
        <f t="shared" si="5"/>
        <v>1470698.9193850001</v>
      </c>
    </row>
    <row r="83" spans="1:27" x14ac:dyDescent="0.2">
      <c r="A83" t="s">
        <v>18</v>
      </c>
      <c r="B83" s="32">
        <v>0</v>
      </c>
      <c r="C83" s="32">
        <v>0</v>
      </c>
      <c r="D83" s="32">
        <v>0</v>
      </c>
      <c r="E83" s="32">
        <v>0</v>
      </c>
      <c r="F83" s="32">
        <v>0</v>
      </c>
      <c r="G83" s="32">
        <v>0</v>
      </c>
      <c r="H83" s="32">
        <v>2334.3347580468753</v>
      </c>
      <c r="I83" s="32">
        <v>1176.8513977197267</v>
      </c>
      <c r="J83" s="32">
        <v>0</v>
      </c>
      <c r="K83" s="32">
        <v>36072.774799062499</v>
      </c>
      <c r="L83" s="32">
        <v>0</v>
      </c>
      <c r="M83" s="32">
        <v>0</v>
      </c>
      <c r="N83" s="32">
        <v>0</v>
      </c>
      <c r="O83" s="32">
        <v>0</v>
      </c>
      <c r="P83" s="32">
        <v>9736.1002162500008</v>
      </c>
      <c r="Q83" s="32">
        <v>13021.919080625001</v>
      </c>
      <c r="R83" s="32">
        <v>117321.7069975</v>
      </c>
      <c r="S83" s="32">
        <v>0</v>
      </c>
      <c r="T83" s="32">
        <v>0</v>
      </c>
      <c r="U83" s="32">
        <v>0</v>
      </c>
      <c r="V83" s="32">
        <v>70.493481496582035</v>
      </c>
      <c r="W83" s="32">
        <v>70737.524470000004</v>
      </c>
      <c r="X83" s="32">
        <v>0</v>
      </c>
      <c r="Y83" s="32">
        <v>0</v>
      </c>
      <c r="Z83" s="2">
        <f>SUM(B83:Y83)</f>
        <v>250471.7052007007</v>
      </c>
      <c r="AA83" s="2"/>
    </row>
    <row r="84" spans="1:27" x14ac:dyDescent="0.2">
      <c r="A84" t="s">
        <v>19</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
        <f t="shared" si="5"/>
        <v>0</v>
      </c>
    </row>
    <row r="85" spans="1:27" x14ac:dyDescent="0.2">
      <c r="A85" t="s">
        <v>20</v>
      </c>
      <c r="B85" s="32">
        <v>0</v>
      </c>
      <c r="C85" s="32">
        <v>19887.63</v>
      </c>
      <c r="D85" s="32">
        <v>0</v>
      </c>
      <c r="E85" s="32">
        <v>163650.80200000003</v>
      </c>
      <c r="F85" s="32">
        <v>0</v>
      </c>
      <c r="G85" s="32">
        <v>0</v>
      </c>
      <c r="H85" s="32">
        <v>0</v>
      </c>
      <c r="I85" s="32">
        <v>0</v>
      </c>
      <c r="J85" s="32">
        <v>0</v>
      </c>
      <c r="K85" s="32">
        <v>0</v>
      </c>
      <c r="L85" s="32">
        <v>0</v>
      </c>
      <c r="M85" s="32">
        <v>0</v>
      </c>
      <c r="N85" s="32">
        <v>0</v>
      </c>
      <c r="O85" s="32">
        <v>0</v>
      </c>
      <c r="P85" s="32">
        <v>0</v>
      </c>
      <c r="Q85" s="32">
        <v>0</v>
      </c>
      <c r="R85" s="32">
        <v>5667.5001250000005</v>
      </c>
      <c r="S85" s="32">
        <v>0</v>
      </c>
      <c r="T85" s="32">
        <v>0</v>
      </c>
      <c r="U85" s="32">
        <v>0</v>
      </c>
      <c r="V85" s="32">
        <v>0</v>
      </c>
      <c r="W85" s="32">
        <v>0</v>
      </c>
      <c r="X85" s="32">
        <v>0</v>
      </c>
      <c r="Y85" s="32">
        <v>0</v>
      </c>
      <c r="Z85" s="2">
        <f t="shared" si="5"/>
        <v>189205.93212500002</v>
      </c>
    </row>
    <row r="86" spans="1:27" x14ac:dyDescent="0.2">
      <c r="A86" t="s">
        <v>21</v>
      </c>
      <c r="B86" s="26">
        <v>0</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
        <f t="shared" ref="Z86" si="6">SUM(B86:Y86)</f>
        <v>0</v>
      </c>
    </row>
    <row r="87" spans="1:27" x14ac:dyDescent="0.2">
      <c r="A87" t="s">
        <v>22</v>
      </c>
      <c r="B87" s="32">
        <v>0</v>
      </c>
      <c r="C87" s="32">
        <v>0</v>
      </c>
      <c r="D87" s="32">
        <v>0</v>
      </c>
      <c r="E87" s="32">
        <v>0</v>
      </c>
      <c r="F87" s="32">
        <v>0</v>
      </c>
      <c r="G87" s="32">
        <v>0</v>
      </c>
      <c r="H87" s="32">
        <v>0</v>
      </c>
      <c r="I87" s="32">
        <v>0</v>
      </c>
      <c r="J87" s="32">
        <v>0</v>
      </c>
      <c r="K87" s="32">
        <v>0</v>
      </c>
      <c r="L87" s="32">
        <v>0</v>
      </c>
      <c r="M87" s="32">
        <v>0</v>
      </c>
      <c r="N87" s="32">
        <v>0</v>
      </c>
      <c r="O87" s="32">
        <v>0</v>
      </c>
      <c r="P87" s="32">
        <v>0</v>
      </c>
      <c r="Q87" s="32">
        <v>0</v>
      </c>
      <c r="R87" s="32">
        <v>0</v>
      </c>
      <c r="S87" s="32">
        <v>0</v>
      </c>
      <c r="T87" s="32">
        <v>0</v>
      </c>
      <c r="U87" s="32">
        <v>0</v>
      </c>
      <c r="V87" s="32">
        <v>0</v>
      </c>
      <c r="W87" s="32">
        <v>0</v>
      </c>
      <c r="X87" s="32">
        <v>0</v>
      </c>
      <c r="Y87" s="32">
        <v>0</v>
      </c>
      <c r="Z87" s="2">
        <f t="shared" si="5"/>
        <v>0</v>
      </c>
    </row>
    <row r="88" spans="1:27" x14ac:dyDescent="0.2">
      <c r="A88" t="s">
        <v>23</v>
      </c>
      <c r="B88" s="32">
        <v>0</v>
      </c>
      <c r="C88" s="32">
        <v>0</v>
      </c>
      <c r="D88" s="32">
        <v>0</v>
      </c>
      <c r="E88" s="32">
        <v>0</v>
      </c>
      <c r="F88" s="32">
        <v>0</v>
      </c>
      <c r="G88" s="32">
        <v>0</v>
      </c>
      <c r="H88" s="32">
        <v>0</v>
      </c>
      <c r="I88" s="32">
        <v>0</v>
      </c>
      <c r="J88" s="32">
        <v>0</v>
      </c>
      <c r="K88" s="32">
        <v>0</v>
      </c>
      <c r="L88" s="32">
        <v>0</v>
      </c>
      <c r="M88" s="32">
        <v>0</v>
      </c>
      <c r="N88" s="32">
        <v>0</v>
      </c>
      <c r="O88" s="32">
        <v>0</v>
      </c>
      <c r="P88" s="32">
        <v>0</v>
      </c>
      <c r="Q88" s="32">
        <v>0</v>
      </c>
      <c r="R88" s="32">
        <v>0</v>
      </c>
      <c r="S88" s="32">
        <v>0</v>
      </c>
      <c r="T88" s="32">
        <v>0</v>
      </c>
      <c r="U88" s="32">
        <v>0</v>
      </c>
      <c r="V88" s="32">
        <v>0</v>
      </c>
      <c r="W88" s="32">
        <v>0</v>
      </c>
      <c r="X88" s="32">
        <v>0</v>
      </c>
      <c r="Y88" s="32">
        <v>0</v>
      </c>
      <c r="Z88" s="2">
        <f t="shared" si="5"/>
        <v>0</v>
      </c>
    </row>
    <row r="89" spans="1:27" x14ac:dyDescent="0.2">
      <c r="A89" t="s">
        <v>24</v>
      </c>
      <c r="B89" s="32">
        <v>0</v>
      </c>
      <c r="C89" s="32">
        <v>0</v>
      </c>
      <c r="D89" s="32">
        <v>0</v>
      </c>
      <c r="E89" s="32">
        <v>0</v>
      </c>
      <c r="F89" s="32">
        <v>0</v>
      </c>
      <c r="G89" s="32">
        <v>0</v>
      </c>
      <c r="H89" s="32">
        <v>0</v>
      </c>
      <c r="I89" s="32">
        <v>0</v>
      </c>
      <c r="J89" s="32">
        <v>0</v>
      </c>
      <c r="K89" s="32">
        <v>0</v>
      </c>
      <c r="L89" s="32">
        <v>0</v>
      </c>
      <c r="M89" s="32">
        <v>0</v>
      </c>
      <c r="N89" s="32">
        <v>0</v>
      </c>
      <c r="O89" s="32">
        <v>0</v>
      </c>
      <c r="P89" s="32">
        <v>0</v>
      </c>
      <c r="Q89" s="32">
        <v>0</v>
      </c>
      <c r="R89" s="32">
        <v>0</v>
      </c>
      <c r="S89" s="32">
        <v>0</v>
      </c>
      <c r="T89" s="32">
        <v>0</v>
      </c>
      <c r="U89" s="32">
        <v>0</v>
      </c>
      <c r="V89" s="32">
        <v>0</v>
      </c>
      <c r="W89" s="32">
        <v>0</v>
      </c>
      <c r="X89" s="32">
        <v>0</v>
      </c>
      <c r="Y89" s="32">
        <v>0</v>
      </c>
      <c r="Z89" s="2">
        <f t="shared" si="5"/>
        <v>0</v>
      </c>
    </row>
    <row r="90" spans="1:27" x14ac:dyDescent="0.2">
      <c r="A90" t="s">
        <v>25</v>
      </c>
      <c r="B90" s="32">
        <v>0</v>
      </c>
      <c r="C90" s="32">
        <v>0</v>
      </c>
      <c r="D90" s="32">
        <v>0</v>
      </c>
      <c r="E90" s="32">
        <v>0</v>
      </c>
      <c r="F90" s="32">
        <v>0</v>
      </c>
      <c r="G90" s="32">
        <v>0</v>
      </c>
      <c r="H90" s="32">
        <v>0</v>
      </c>
      <c r="I90" s="32">
        <v>0</v>
      </c>
      <c r="J90" s="32">
        <v>0</v>
      </c>
      <c r="K90" s="32">
        <v>0</v>
      </c>
      <c r="L90" s="32">
        <v>0</v>
      </c>
      <c r="M90" s="32">
        <v>0</v>
      </c>
      <c r="N90" s="32">
        <v>0</v>
      </c>
      <c r="O90" s="32">
        <v>0</v>
      </c>
      <c r="P90" s="32">
        <v>0</v>
      </c>
      <c r="Q90" s="32">
        <v>0</v>
      </c>
      <c r="R90" s="32">
        <v>0</v>
      </c>
      <c r="S90" s="32">
        <v>0</v>
      </c>
      <c r="T90" s="32">
        <v>0</v>
      </c>
      <c r="U90" s="32">
        <v>0</v>
      </c>
      <c r="V90" s="32">
        <v>0</v>
      </c>
      <c r="W90" s="32">
        <v>0</v>
      </c>
      <c r="X90" s="32">
        <v>0</v>
      </c>
      <c r="Y90" s="32">
        <v>0</v>
      </c>
      <c r="Z90" s="2">
        <f t="shared" si="5"/>
        <v>0</v>
      </c>
    </row>
    <row r="91" spans="1:27" x14ac:dyDescent="0.2">
      <c r="A91" t="s">
        <v>50</v>
      </c>
      <c r="B91" s="2">
        <f t="shared" ref="B91:Z91" si="7">SUM(B68:B90)</f>
        <v>5822874.4976289999</v>
      </c>
      <c r="C91" s="2">
        <f t="shared" si="7"/>
        <v>13722123.651278751</v>
      </c>
      <c r="D91" s="2">
        <f t="shared" si="7"/>
        <v>282362.43320299999</v>
      </c>
      <c r="E91" s="2">
        <f t="shared" si="7"/>
        <v>3054175.3575979988</v>
      </c>
      <c r="F91" s="2">
        <f t="shared" si="7"/>
        <v>2962925.2316871327</v>
      </c>
      <c r="G91" s="2">
        <f t="shared" si="7"/>
        <v>2248402.3346679998</v>
      </c>
      <c r="H91" s="2">
        <f t="shared" si="7"/>
        <v>2072878.1726018356</v>
      </c>
      <c r="I91" s="2">
        <f t="shared" si="7"/>
        <v>2167294.69726372</v>
      </c>
      <c r="J91" s="2">
        <f t="shared" si="7"/>
        <v>597768.38104799995</v>
      </c>
      <c r="K91" s="2">
        <f t="shared" si="7"/>
        <v>2540267.8946230463</v>
      </c>
      <c r="L91" s="2">
        <f t="shared" si="7"/>
        <v>1740263.0059130001</v>
      </c>
      <c r="M91" s="2">
        <f t="shared" si="7"/>
        <v>1335175.0221509999</v>
      </c>
      <c r="N91" s="2">
        <f t="shared" si="7"/>
        <v>811102.90406700014</v>
      </c>
      <c r="O91" s="2">
        <f t="shared" si="7"/>
        <v>1726032.2580759998</v>
      </c>
      <c r="P91" s="2">
        <f t="shared" si="7"/>
        <v>3093302.4760305006</v>
      </c>
      <c r="Q91" s="2">
        <f t="shared" si="7"/>
        <v>3368336.4619307965</v>
      </c>
      <c r="R91" s="2">
        <f t="shared" si="7"/>
        <v>12723678.306329854</v>
      </c>
      <c r="S91" s="2">
        <f t="shared" si="7"/>
        <v>10832173.980245002</v>
      </c>
      <c r="T91" s="2">
        <f t="shared" si="7"/>
        <v>1969469.209085</v>
      </c>
      <c r="U91" s="2">
        <f t="shared" si="7"/>
        <v>5233249.1018879991</v>
      </c>
      <c r="V91" s="2">
        <f t="shared" si="7"/>
        <v>4323721.1283676215</v>
      </c>
      <c r="W91" s="2">
        <f t="shared" si="7"/>
        <v>8427584.0719302483</v>
      </c>
      <c r="X91" s="2">
        <f t="shared" si="7"/>
        <v>1008614.1982074074</v>
      </c>
      <c r="Y91" s="2">
        <f t="shared" si="7"/>
        <v>1253200.1493120003</v>
      </c>
      <c r="Z91" s="2">
        <f t="shared" si="7"/>
        <v>93316974.925133914</v>
      </c>
    </row>
    <row r="92" spans="1:27" x14ac:dyDescent="0.2">
      <c r="B92" s="2"/>
      <c r="C92" s="2"/>
      <c r="D92" s="2"/>
      <c r="E92" s="2"/>
      <c r="F92" s="2"/>
      <c r="G92" s="2"/>
      <c r="H92" s="2"/>
      <c r="I92" s="2"/>
      <c r="J92" s="2"/>
      <c r="K92" s="2"/>
      <c r="L92" s="2"/>
      <c r="M92" s="2"/>
      <c r="N92" s="2"/>
      <c r="O92" s="2"/>
      <c r="P92" s="2"/>
      <c r="Q92" s="2"/>
      <c r="R92" s="2"/>
      <c r="S92" s="2"/>
      <c r="T92" s="2"/>
      <c r="U92" s="2"/>
      <c r="V92" s="2"/>
      <c r="W92" s="2"/>
      <c r="X92" s="2"/>
      <c r="Y92" s="2"/>
      <c r="Z92" s="2"/>
    </row>
    <row r="93" spans="1:27" x14ac:dyDescent="0.2">
      <c r="A93" s="4" t="s">
        <v>52</v>
      </c>
      <c r="B93" s="2"/>
      <c r="C93" s="2"/>
      <c r="D93" s="2"/>
      <c r="E93" s="2"/>
      <c r="F93" s="2"/>
      <c r="G93" s="2"/>
      <c r="H93" s="2"/>
      <c r="I93" s="2"/>
      <c r="J93" s="2"/>
      <c r="K93" s="2"/>
      <c r="L93" s="2"/>
      <c r="M93" s="2"/>
      <c r="N93" s="2"/>
      <c r="O93" s="2"/>
      <c r="P93" s="2"/>
      <c r="Q93" s="2"/>
      <c r="R93" s="2"/>
      <c r="S93" s="2"/>
      <c r="T93" s="2"/>
      <c r="U93" s="2"/>
      <c r="V93" s="2"/>
      <c r="W93" s="2"/>
      <c r="X93" s="2"/>
      <c r="Y93" s="2"/>
      <c r="Z93" s="2"/>
    </row>
    <row r="94" spans="1:27" x14ac:dyDescent="0.2">
      <c r="B94" s="9" t="s">
        <v>27</v>
      </c>
      <c r="C94" s="9" t="s">
        <v>2</v>
      </c>
      <c r="D94" s="9" t="s">
        <v>28</v>
      </c>
      <c r="E94" s="9" t="s">
        <v>29</v>
      </c>
      <c r="F94" s="9" t="s">
        <v>30</v>
      </c>
      <c r="G94" s="9" t="s">
        <v>31</v>
      </c>
      <c r="H94" s="9" t="s">
        <v>32</v>
      </c>
      <c r="I94" s="9" t="s">
        <v>33</v>
      </c>
      <c r="J94" s="9" t="s">
        <v>34</v>
      </c>
      <c r="K94" s="9" t="s">
        <v>35</v>
      </c>
      <c r="L94" s="9" t="s">
        <v>36</v>
      </c>
      <c r="M94" s="9" t="s">
        <v>37</v>
      </c>
      <c r="N94" s="9" t="s">
        <v>38</v>
      </c>
      <c r="O94" s="9" t="s">
        <v>39</v>
      </c>
      <c r="P94" s="9" t="s">
        <v>40</v>
      </c>
      <c r="Q94" s="9" t="s">
        <v>41</v>
      </c>
      <c r="R94" s="9" t="s">
        <v>42</v>
      </c>
      <c r="S94" s="9" t="s">
        <v>43</v>
      </c>
      <c r="T94" s="9" t="s">
        <v>44</v>
      </c>
      <c r="U94" s="9" t="s">
        <v>45</v>
      </c>
      <c r="V94" s="9" t="s">
        <v>1</v>
      </c>
      <c r="W94" s="9" t="s">
        <v>0</v>
      </c>
      <c r="X94" s="9" t="s">
        <v>46</v>
      </c>
      <c r="Y94" s="9" t="s">
        <v>47</v>
      </c>
      <c r="Z94" s="9" t="s">
        <v>48</v>
      </c>
    </row>
    <row r="95" spans="1:27" x14ac:dyDescent="0.2">
      <c r="A95" t="s">
        <v>3</v>
      </c>
      <c r="B95" s="30">
        <v>0</v>
      </c>
      <c r="C95" s="30">
        <v>128.67108899999999</v>
      </c>
      <c r="D95" s="30">
        <v>0</v>
      </c>
      <c r="E95" s="30">
        <v>0</v>
      </c>
      <c r="F95" s="30">
        <v>4734.804349</v>
      </c>
      <c r="G95" s="30">
        <v>0</v>
      </c>
      <c r="H95" s="30">
        <v>1607.7691359999999</v>
      </c>
      <c r="I95" s="30">
        <v>0</v>
      </c>
      <c r="J95" s="30">
        <v>0</v>
      </c>
      <c r="K95" s="30">
        <v>1226.5912210000001</v>
      </c>
      <c r="L95" s="30">
        <v>0</v>
      </c>
      <c r="M95" s="30">
        <v>0</v>
      </c>
      <c r="N95" s="30">
        <v>0</v>
      </c>
      <c r="O95" s="30">
        <v>0</v>
      </c>
      <c r="P95" s="30">
        <v>1489.6890859999999</v>
      </c>
      <c r="Q95" s="30">
        <v>8069.9159410000002</v>
      </c>
      <c r="R95" s="30">
        <v>1596.6694080000002</v>
      </c>
      <c r="S95" s="30">
        <v>1062.980094</v>
      </c>
      <c r="T95" s="30">
        <v>0</v>
      </c>
      <c r="U95" s="30">
        <v>0</v>
      </c>
      <c r="V95" s="30">
        <v>253.55873399999999</v>
      </c>
      <c r="W95" s="30">
        <v>44433.289687000004</v>
      </c>
      <c r="X95" s="30">
        <v>24.558485000000001</v>
      </c>
      <c r="Y95" s="30">
        <v>0</v>
      </c>
      <c r="Z95" s="2">
        <f t="shared" ref="Z95:Z117" si="8">SUM(B95:Y95)</f>
        <v>64628.497230000008</v>
      </c>
    </row>
    <row r="96" spans="1:27" x14ac:dyDescent="0.2">
      <c r="A96" t="s">
        <v>4</v>
      </c>
      <c r="B96" s="30">
        <v>227253.87765599991</v>
      </c>
      <c r="C96" s="30">
        <v>498278.60678200005</v>
      </c>
      <c r="D96" s="30">
        <v>61.037495999999997</v>
      </c>
      <c r="E96" s="30">
        <v>68045.953999999998</v>
      </c>
      <c r="F96" s="30">
        <v>69932.020126000003</v>
      </c>
      <c r="G96" s="30">
        <v>4075.147125</v>
      </c>
      <c r="H96" s="30">
        <v>11610.161194</v>
      </c>
      <c r="I96" s="30">
        <v>93527.448155999999</v>
      </c>
      <c r="J96" s="30">
        <v>1413.7415000000001</v>
      </c>
      <c r="K96" s="30">
        <v>127040.15639500001</v>
      </c>
      <c r="L96" s="30">
        <v>11019.287187000002</v>
      </c>
      <c r="M96" s="30">
        <v>60690.296712000003</v>
      </c>
      <c r="N96" s="30">
        <v>49769.235000000001</v>
      </c>
      <c r="O96" s="30">
        <v>80666.900124000007</v>
      </c>
      <c r="P96" s="30">
        <v>158296.55687500001</v>
      </c>
      <c r="Q96" s="30">
        <v>55462.214812999999</v>
      </c>
      <c r="R96" s="30">
        <v>193928.455953</v>
      </c>
      <c r="S96" s="30">
        <v>366914.22512600012</v>
      </c>
      <c r="T96" s="30">
        <v>34597.874233999995</v>
      </c>
      <c r="U96" s="30">
        <v>143402.80312500001</v>
      </c>
      <c r="V96" s="30">
        <v>115905.10312499999</v>
      </c>
      <c r="W96" s="30">
        <v>227340.75023399998</v>
      </c>
      <c r="X96" s="30">
        <v>6254.318048000001</v>
      </c>
      <c r="Y96" s="30">
        <v>62885.951499999996</v>
      </c>
      <c r="Z96" s="2">
        <f t="shared" si="8"/>
        <v>2668372.1224860004</v>
      </c>
    </row>
    <row r="97" spans="1:26" x14ac:dyDescent="0.2">
      <c r="A97" t="s">
        <v>5</v>
      </c>
      <c r="B97" s="30">
        <v>0</v>
      </c>
      <c r="C97" s="30">
        <v>0</v>
      </c>
      <c r="D97" s="30">
        <v>0</v>
      </c>
      <c r="E97" s="30">
        <v>0</v>
      </c>
      <c r="F97" s="30">
        <v>0</v>
      </c>
      <c r="G97" s="30">
        <v>0</v>
      </c>
      <c r="H97" s="30">
        <v>0</v>
      </c>
      <c r="I97" s="30">
        <v>0</v>
      </c>
      <c r="J97" s="30">
        <v>0</v>
      </c>
      <c r="K97" s="30">
        <v>0</v>
      </c>
      <c r="L97" s="30">
        <v>0</v>
      </c>
      <c r="M97" s="30">
        <v>0</v>
      </c>
      <c r="N97" s="30">
        <v>0</v>
      </c>
      <c r="O97" s="30">
        <v>0</v>
      </c>
      <c r="P97" s="30">
        <v>0</v>
      </c>
      <c r="Q97" s="30">
        <v>0</v>
      </c>
      <c r="R97" s="30">
        <v>0</v>
      </c>
      <c r="S97" s="30">
        <v>0</v>
      </c>
      <c r="T97" s="30">
        <v>0</v>
      </c>
      <c r="U97" s="30">
        <v>0</v>
      </c>
      <c r="V97" s="30">
        <v>0</v>
      </c>
      <c r="W97" s="30">
        <v>0</v>
      </c>
      <c r="X97" s="30">
        <v>0</v>
      </c>
      <c r="Y97" s="30">
        <v>0</v>
      </c>
      <c r="Z97" s="2">
        <f t="shared" si="8"/>
        <v>0</v>
      </c>
    </row>
    <row r="98" spans="1:26" x14ac:dyDescent="0.2">
      <c r="A98" t="s">
        <v>6</v>
      </c>
      <c r="B98" s="30">
        <v>2057.3404309999996</v>
      </c>
      <c r="C98" s="30">
        <v>79436.907775000029</v>
      </c>
      <c r="D98" s="30">
        <v>2325.3480509999999</v>
      </c>
      <c r="E98" s="30">
        <v>4568.3650010000001</v>
      </c>
      <c r="F98" s="30">
        <v>14856.359552999997</v>
      </c>
      <c r="G98" s="30">
        <v>2224.0921840000001</v>
      </c>
      <c r="H98" s="30">
        <v>5415.2264610000011</v>
      </c>
      <c r="I98" s="30">
        <v>4806.2363750000004</v>
      </c>
      <c r="J98" s="30">
        <v>1455.7825570000005</v>
      </c>
      <c r="K98" s="30">
        <v>15785.293126000002</v>
      </c>
      <c r="L98" s="30">
        <v>286.36975000000001</v>
      </c>
      <c r="M98" s="30">
        <v>305.85423699999996</v>
      </c>
      <c r="N98" s="30">
        <v>239.180318</v>
      </c>
      <c r="O98" s="30">
        <v>36475.735257</v>
      </c>
      <c r="P98" s="30">
        <v>6821.2169000000004</v>
      </c>
      <c r="Q98" s="30">
        <v>3464.3780109999993</v>
      </c>
      <c r="R98" s="30">
        <v>5277.6453239999992</v>
      </c>
      <c r="S98" s="30">
        <v>0</v>
      </c>
      <c r="T98" s="30">
        <v>6222.2389559999974</v>
      </c>
      <c r="U98" s="30">
        <v>5660.234797000001</v>
      </c>
      <c r="V98" s="30">
        <v>7626.0670759999985</v>
      </c>
      <c r="W98" s="30">
        <v>9436.1750790000006</v>
      </c>
      <c r="X98" s="30">
        <v>372.51290800000004</v>
      </c>
      <c r="Y98" s="30">
        <v>17288.01525</v>
      </c>
      <c r="Z98" s="2">
        <f t="shared" si="8"/>
        <v>232406.57537700003</v>
      </c>
    </row>
    <row r="99" spans="1:26" x14ac:dyDescent="0.2">
      <c r="A99" t="s">
        <v>7</v>
      </c>
      <c r="B99" s="30">
        <v>616960.76799999992</v>
      </c>
      <c r="C99" s="30">
        <v>513508.43799999997</v>
      </c>
      <c r="D99" s="30">
        <v>193745.00349999999</v>
      </c>
      <c r="E99" s="30">
        <v>915533.47867099987</v>
      </c>
      <c r="F99" s="30">
        <v>481576.15418700001</v>
      </c>
      <c r="G99" s="30">
        <v>915285.20849999995</v>
      </c>
      <c r="H99" s="30">
        <v>713499.03870399995</v>
      </c>
      <c r="I99" s="30">
        <v>363498.56200000003</v>
      </c>
      <c r="J99" s="30">
        <v>283370.91512499994</v>
      </c>
      <c r="K99" s="30">
        <v>0</v>
      </c>
      <c r="L99" s="30">
        <v>612661.70400000003</v>
      </c>
      <c r="M99" s="30">
        <v>0</v>
      </c>
      <c r="N99" s="30">
        <v>0</v>
      </c>
      <c r="O99" s="30">
        <v>0</v>
      </c>
      <c r="P99" s="30">
        <v>21351.541562999999</v>
      </c>
      <c r="Q99" s="30">
        <v>531802.01081300003</v>
      </c>
      <c r="R99" s="30">
        <v>2512467.3192649996</v>
      </c>
      <c r="S99" s="30">
        <v>1159446.3695</v>
      </c>
      <c r="T99" s="30">
        <v>696381.74428099988</v>
      </c>
      <c r="U99" s="30">
        <v>1259705.5700630003</v>
      </c>
      <c r="V99" s="30">
        <v>827749.94374999998</v>
      </c>
      <c r="W99" s="30">
        <v>862367.52675000008</v>
      </c>
      <c r="X99" s="30">
        <v>0</v>
      </c>
      <c r="Y99" s="30">
        <v>63827.19</v>
      </c>
      <c r="Z99" s="2">
        <f t="shared" si="8"/>
        <v>13544738.486671997</v>
      </c>
    </row>
    <row r="100" spans="1:26" x14ac:dyDescent="0.2">
      <c r="A100" t="s">
        <v>8</v>
      </c>
      <c r="B100" s="30">
        <v>0</v>
      </c>
      <c r="C100" s="30">
        <v>0</v>
      </c>
      <c r="D100" s="30">
        <v>0</v>
      </c>
      <c r="E100" s="30">
        <v>0</v>
      </c>
      <c r="F100" s="30">
        <v>0</v>
      </c>
      <c r="G100" s="30">
        <v>0</v>
      </c>
      <c r="H100" s="30">
        <v>0</v>
      </c>
      <c r="I100" s="30">
        <v>0</v>
      </c>
      <c r="J100" s="30">
        <v>0</v>
      </c>
      <c r="K100" s="30">
        <v>0</v>
      </c>
      <c r="L100" s="30">
        <v>0</v>
      </c>
      <c r="M100" s="30">
        <v>0</v>
      </c>
      <c r="N100" s="30">
        <v>0</v>
      </c>
      <c r="O100" s="30">
        <v>0</v>
      </c>
      <c r="P100" s="30">
        <v>0</v>
      </c>
      <c r="Q100" s="30">
        <v>0</v>
      </c>
      <c r="R100" s="30">
        <v>0</v>
      </c>
      <c r="S100" s="30">
        <v>0</v>
      </c>
      <c r="T100" s="30">
        <v>0</v>
      </c>
      <c r="U100" s="30">
        <v>0</v>
      </c>
      <c r="V100" s="30">
        <v>0</v>
      </c>
      <c r="W100" s="30">
        <v>0</v>
      </c>
      <c r="X100" s="30">
        <v>0</v>
      </c>
      <c r="Y100" s="30">
        <v>0</v>
      </c>
      <c r="Z100" s="2">
        <f t="shared" si="8"/>
        <v>0</v>
      </c>
    </row>
    <row r="101" spans="1:26" x14ac:dyDescent="0.2">
      <c r="A101" t="s">
        <v>9</v>
      </c>
      <c r="B101" s="30">
        <v>2035.104951</v>
      </c>
      <c r="C101" s="30">
        <v>67.495718999999994</v>
      </c>
      <c r="D101" s="30">
        <v>9154.4322819999998</v>
      </c>
      <c r="E101" s="30">
        <v>504.24595299999999</v>
      </c>
      <c r="F101" s="30">
        <v>66.541938000000002</v>
      </c>
      <c r="G101" s="30">
        <v>1294.125407</v>
      </c>
      <c r="H101" s="30">
        <v>335.24021599999998</v>
      </c>
      <c r="I101" s="30">
        <v>1290.221929</v>
      </c>
      <c r="J101" s="30">
        <v>461.64645199999995</v>
      </c>
      <c r="K101" s="30">
        <v>5709.8794820000003</v>
      </c>
      <c r="L101" s="30">
        <v>730.07626600000003</v>
      </c>
      <c r="M101" s="30">
        <v>26888.167274000007</v>
      </c>
      <c r="N101" s="30">
        <v>479.94019400000008</v>
      </c>
      <c r="O101" s="30">
        <v>0</v>
      </c>
      <c r="P101" s="30">
        <v>1967.3727290000002</v>
      </c>
      <c r="Q101" s="30">
        <v>4845.5906450000002</v>
      </c>
      <c r="R101" s="30">
        <v>5773.7375170000005</v>
      </c>
      <c r="S101" s="30">
        <v>13524.304436</v>
      </c>
      <c r="T101" s="30">
        <v>82.166533999999999</v>
      </c>
      <c r="U101" s="30">
        <v>10637.231833</v>
      </c>
      <c r="V101" s="30">
        <v>18483.356</v>
      </c>
      <c r="W101" s="30">
        <v>8140.803265999999</v>
      </c>
      <c r="X101" s="30">
        <v>42063.560132999992</v>
      </c>
      <c r="Y101" s="30">
        <v>38870.435032000001</v>
      </c>
      <c r="Z101" s="2">
        <f t="shared" si="8"/>
        <v>193405.67618800001</v>
      </c>
    </row>
    <row r="102" spans="1:26" x14ac:dyDescent="0.2">
      <c r="A102" t="s">
        <v>10</v>
      </c>
      <c r="B102" s="30">
        <v>0</v>
      </c>
      <c r="C102" s="30">
        <v>0</v>
      </c>
      <c r="D102" s="30">
        <v>0</v>
      </c>
      <c r="E102" s="30">
        <v>0</v>
      </c>
      <c r="F102" s="30">
        <v>0</v>
      </c>
      <c r="G102" s="30">
        <v>0</v>
      </c>
      <c r="H102" s="30">
        <v>0</v>
      </c>
      <c r="I102" s="30">
        <v>0</v>
      </c>
      <c r="J102" s="30">
        <v>0</v>
      </c>
      <c r="K102" s="30">
        <v>0</v>
      </c>
      <c r="L102" s="30">
        <v>0</v>
      </c>
      <c r="M102" s="30">
        <v>0</v>
      </c>
      <c r="N102" s="30">
        <v>0</v>
      </c>
      <c r="O102" s="30">
        <v>0</v>
      </c>
      <c r="P102" s="30">
        <v>0</v>
      </c>
      <c r="Q102" s="30">
        <v>0</v>
      </c>
      <c r="R102" s="30">
        <v>0</v>
      </c>
      <c r="S102" s="30">
        <v>0</v>
      </c>
      <c r="T102" s="30">
        <v>0</v>
      </c>
      <c r="U102" s="30">
        <v>0</v>
      </c>
      <c r="V102" s="30">
        <v>0</v>
      </c>
      <c r="W102" s="30">
        <v>0</v>
      </c>
      <c r="X102" s="30">
        <v>0</v>
      </c>
      <c r="Y102" s="30">
        <v>0</v>
      </c>
      <c r="Z102" s="2">
        <f t="shared" si="8"/>
        <v>0</v>
      </c>
    </row>
    <row r="103" spans="1:26" x14ac:dyDescent="0.2">
      <c r="A103" t="s">
        <v>11</v>
      </c>
      <c r="B103" s="30">
        <v>107371.09989999999</v>
      </c>
      <c r="C103" s="30">
        <v>105346.18120000001</v>
      </c>
      <c r="D103" s="30">
        <v>0</v>
      </c>
      <c r="E103" s="30">
        <v>0</v>
      </c>
      <c r="F103" s="30">
        <v>35243.326500000003</v>
      </c>
      <c r="G103" s="30">
        <v>43462.786</v>
      </c>
      <c r="H103" s="30">
        <v>40138.1008</v>
      </c>
      <c r="I103" s="30">
        <v>30430.798400000003</v>
      </c>
      <c r="J103" s="30">
        <v>27019.059399999998</v>
      </c>
      <c r="K103" s="30">
        <v>90511.897700000001</v>
      </c>
      <c r="L103" s="30">
        <v>0</v>
      </c>
      <c r="M103" s="30">
        <v>48653.8554</v>
      </c>
      <c r="N103" s="30">
        <v>39495.560899999997</v>
      </c>
      <c r="O103" s="30">
        <v>0</v>
      </c>
      <c r="P103" s="30">
        <v>171967.60939999999</v>
      </c>
      <c r="Q103" s="30">
        <v>100254.88909999999</v>
      </c>
      <c r="R103" s="30">
        <v>372804.14970000007</v>
      </c>
      <c r="S103" s="30">
        <v>145633.5141</v>
      </c>
      <c r="T103" s="30">
        <v>22924.818800000001</v>
      </c>
      <c r="U103" s="30">
        <v>0</v>
      </c>
      <c r="V103" s="30">
        <v>159776.00009999998</v>
      </c>
      <c r="W103" s="30">
        <v>288566.8345</v>
      </c>
      <c r="X103" s="30">
        <v>232173.10479999997</v>
      </c>
      <c r="Y103" s="30">
        <v>0</v>
      </c>
      <c r="Z103" s="2">
        <f t="shared" si="8"/>
        <v>2061773.5866999999</v>
      </c>
    </row>
    <row r="104" spans="1:26" x14ac:dyDescent="0.2">
      <c r="A104" t="s">
        <v>12</v>
      </c>
      <c r="B104" s="30">
        <v>0</v>
      </c>
      <c r="C104" s="30">
        <v>0</v>
      </c>
      <c r="D104" s="30">
        <v>0</v>
      </c>
      <c r="E104" s="30">
        <v>0</v>
      </c>
      <c r="F104" s="30">
        <v>0</v>
      </c>
      <c r="G104" s="30">
        <v>0</v>
      </c>
      <c r="H104" s="30">
        <v>0</v>
      </c>
      <c r="I104" s="30">
        <v>0</v>
      </c>
      <c r="J104" s="30">
        <v>0</v>
      </c>
      <c r="K104" s="30">
        <v>0</v>
      </c>
      <c r="L104" s="30">
        <v>0</v>
      </c>
      <c r="M104" s="30">
        <v>0</v>
      </c>
      <c r="N104" s="30">
        <v>0</v>
      </c>
      <c r="O104" s="30">
        <v>0</v>
      </c>
      <c r="P104" s="30">
        <v>0</v>
      </c>
      <c r="Q104" s="30">
        <v>0</v>
      </c>
      <c r="R104" s="30">
        <v>0</v>
      </c>
      <c r="S104" s="30">
        <v>0</v>
      </c>
      <c r="T104" s="30">
        <v>0</v>
      </c>
      <c r="U104" s="30">
        <v>0</v>
      </c>
      <c r="V104" s="30">
        <v>0</v>
      </c>
      <c r="W104" s="30">
        <v>0</v>
      </c>
      <c r="X104" s="30">
        <v>0</v>
      </c>
      <c r="Y104" s="30">
        <v>0</v>
      </c>
      <c r="Z104" s="2">
        <f t="shared" si="8"/>
        <v>0</v>
      </c>
    </row>
    <row r="105" spans="1:26" x14ac:dyDescent="0.2">
      <c r="A105" t="s">
        <v>13</v>
      </c>
      <c r="B105" s="30">
        <v>0</v>
      </c>
      <c r="C105" s="30">
        <v>0</v>
      </c>
      <c r="D105" s="30">
        <v>0</v>
      </c>
      <c r="E105" s="30">
        <v>0</v>
      </c>
      <c r="F105" s="30">
        <v>0</v>
      </c>
      <c r="G105" s="30">
        <v>0</v>
      </c>
      <c r="H105" s="30">
        <v>0</v>
      </c>
      <c r="I105" s="30">
        <v>0</v>
      </c>
      <c r="J105" s="30">
        <v>0</v>
      </c>
      <c r="K105" s="30">
        <v>0</v>
      </c>
      <c r="L105" s="30">
        <v>0</v>
      </c>
      <c r="M105" s="30">
        <v>0</v>
      </c>
      <c r="N105" s="30">
        <v>0</v>
      </c>
      <c r="O105" s="30">
        <v>0</v>
      </c>
      <c r="P105" s="30">
        <v>0</v>
      </c>
      <c r="Q105" s="30">
        <v>0</v>
      </c>
      <c r="R105" s="30">
        <v>0</v>
      </c>
      <c r="S105" s="30">
        <v>0</v>
      </c>
      <c r="T105" s="30">
        <v>0</v>
      </c>
      <c r="U105" s="30">
        <v>0</v>
      </c>
      <c r="V105" s="30">
        <v>0</v>
      </c>
      <c r="W105" s="30">
        <v>0</v>
      </c>
      <c r="X105" s="30">
        <v>0</v>
      </c>
      <c r="Y105" s="30">
        <v>0</v>
      </c>
      <c r="Z105" s="2">
        <f t="shared" si="8"/>
        <v>0</v>
      </c>
    </row>
    <row r="106" spans="1:26" x14ac:dyDescent="0.2">
      <c r="A106" t="s">
        <v>14</v>
      </c>
      <c r="B106" s="30">
        <v>512.58583199999998</v>
      </c>
      <c r="C106" s="30">
        <v>38402.518075999993</v>
      </c>
      <c r="D106" s="30">
        <v>1965.326018</v>
      </c>
      <c r="E106" s="30">
        <v>1854.9624469999992</v>
      </c>
      <c r="F106" s="30">
        <v>6466.2403699999995</v>
      </c>
      <c r="G106" s="30">
        <v>3050.5531929999988</v>
      </c>
      <c r="H106" s="30">
        <v>8280.1398969999955</v>
      </c>
      <c r="I106" s="30">
        <v>2767.4045489999999</v>
      </c>
      <c r="J106" s="30">
        <v>179.896083</v>
      </c>
      <c r="K106" s="30">
        <v>2226.9852130000004</v>
      </c>
      <c r="L106" s="30">
        <v>1703.6635250000002</v>
      </c>
      <c r="M106" s="30">
        <v>0</v>
      </c>
      <c r="N106" s="30">
        <v>0</v>
      </c>
      <c r="O106" s="30">
        <v>0</v>
      </c>
      <c r="P106" s="30">
        <v>12871.559286000007</v>
      </c>
      <c r="Q106" s="30">
        <v>4301.8404379999993</v>
      </c>
      <c r="R106" s="30">
        <v>79121.187661000018</v>
      </c>
      <c r="S106" s="30">
        <v>81510.585160000002</v>
      </c>
      <c r="T106" s="30">
        <v>843.83612099999971</v>
      </c>
      <c r="U106" s="30">
        <v>3972.0020289999998</v>
      </c>
      <c r="V106" s="30">
        <v>6.8250070000000003</v>
      </c>
      <c r="W106" s="30">
        <v>35879.212146999998</v>
      </c>
      <c r="X106" s="30">
        <v>0</v>
      </c>
      <c r="Y106" s="30">
        <v>7616.5781760000009</v>
      </c>
      <c r="Z106" s="2">
        <f t="shared" si="8"/>
        <v>293533.901228</v>
      </c>
    </row>
    <row r="107" spans="1:26" x14ac:dyDescent="0.2">
      <c r="A107" t="s">
        <v>15</v>
      </c>
      <c r="B107" s="30">
        <v>0</v>
      </c>
      <c r="C107" s="30">
        <v>963.73907199999996</v>
      </c>
      <c r="D107" s="30">
        <v>0</v>
      </c>
      <c r="E107" s="30">
        <v>0.134607</v>
      </c>
      <c r="F107" s="30">
        <v>14.959865000000002</v>
      </c>
      <c r="G107" s="30">
        <v>0</v>
      </c>
      <c r="H107" s="30">
        <v>0.117157</v>
      </c>
      <c r="I107" s="30">
        <v>0</v>
      </c>
      <c r="J107" s="30">
        <v>0</v>
      </c>
      <c r="K107" s="30">
        <v>78.035505999999998</v>
      </c>
      <c r="L107" s="30">
        <v>0</v>
      </c>
      <c r="M107" s="30">
        <v>0</v>
      </c>
      <c r="N107" s="30">
        <v>0</v>
      </c>
      <c r="O107" s="30">
        <v>13.299734999999998</v>
      </c>
      <c r="P107" s="30">
        <v>50.288697999999997</v>
      </c>
      <c r="Q107" s="30">
        <v>53.619625999999997</v>
      </c>
      <c r="R107" s="30">
        <v>36.453288000000001</v>
      </c>
      <c r="S107" s="30">
        <v>41.478507999999998</v>
      </c>
      <c r="T107" s="30">
        <v>0</v>
      </c>
      <c r="U107" s="30">
        <v>0</v>
      </c>
      <c r="V107" s="30">
        <v>0</v>
      </c>
      <c r="W107" s="30">
        <v>259.10923500000001</v>
      </c>
      <c r="X107" s="30">
        <v>0</v>
      </c>
      <c r="Y107" s="30">
        <v>45.290055000000002</v>
      </c>
      <c r="Z107" s="2">
        <f t="shared" si="8"/>
        <v>1556.5253519999997</v>
      </c>
    </row>
    <row r="108" spans="1:26" x14ac:dyDescent="0.2">
      <c r="A108" t="s">
        <v>16</v>
      </c>
      <c r="B108" s="30">
        <v>0</v>
      </c>
      <c r="C108" s="30">
        <v>0</v>
      </c>
      <c r="D108" s="30">
        <v>0</v>
      </c>
      <c r="E108" s="30">
        <v>0</v>
      </c>
      <c r="F108" s="30">
        <v>0</v>
      </c>
      <c r="G108" s="30">
        <v>0</v>
      </c>
      <c r="H108" s="30">
        <v>0</v>
      </c>
      <c r="I108" s="30">
        <v>0</v>
      </c>
      <c r="J108" s="30">
        <v>0</v>
      </c>
      <c r="K108" s="30">
        <v>0</v>
      </c>
      <c r="L108" s="30">
        <v>0</v>
      </c>
      <c r="M108" s="30">
        <v>0</v>
      </c>
      <c r="N108" s="30">
        <v>0</v>
      </c>
      <c r="O108" s="30">
        <v>0</v>
      </c>
      <c r="P108" s="30">
        <v>0</v>
      </c>
      <c r="Q108" s="30">
        <v>0</v>
      </c>
      <c r="R108" s="30">
        <v>0</v>
      </c>
      <c r="S108" s="30">
        <v>0</v>
      </c>
      <c r="T108" s="30">
        <v>0</v>
      </c>
      <c r="U108" s="30">
        <v>0</v>
      </c>
      <c r="V108" s="30">
        <v>0</v>
      </c>
      <c r="W108" s="30">
        <v>0</v>
      </c>
      <c r="X108" s="30">
        <v>0</v>
      </c>
      <c r="Y108" s="30">
        <v>0</v>
      </c>
      <c r="Z108" s="2">
        <f t="shared" si="8"/>
        <v>0</v>
      </c>
    </row>
    <row r="109" spans="1:26" x14ac:dyDescent="0.2">
      <c r="A109" t="s">
        <v>17</v>
      </c>
      <c r="B109" s="30">
        <v>3555.1749330000002</v>
      </c>
      <c r="C109" s="30">
        <v>11840.032186999997</v>
      </c>
      <c r="D109" s="30">
        <v>0.99209400000000003</v>
      </c>
      <c r="E109" s="30">
        <v>22.073445</v>
      </c>
      <c r="F109" s="30">
        <v>430.88717199999996</v>
      </c>
      <c r="G109" s="30">
        <v>66.740318000000002</v>
      </c>
      <c r="H109" s="30">
        <v>51.709719999999997</v>
      </c>
      <c r="I109" s="30">
        <v>37.365886999999994</v>
      </c>
      <c r="J109" s="30">
        <v>40.481521999999998</v>
      </c>
      <c r="K109" s="30">
        <v>27.910862000000002</v>
      </c>
      <c r="L109" s="30">
        <v>0</v>
      </c>
      <c r="M109" s="30">
        <v>0</v>
      </c>
      <c r="N109" s="30">
        <v>0</v>
      </c>
      <c r="O109" s="30">
        <v>10173.155864999997</v>
      </c>
      <c r="P109" s="30">
        <v>2858.1626639999999</v>
      </c>
      <c r="Q109" s="30">
        <v>3395.6181620000002</v>
      </c>
      <c r="R109" s="30">
        <v>10113.543583999999</v>
      </c>
      <c r="S109" s="30">
        <v>15.566023999999999</v>
      </c>
      <c r="T109" s="30">
        <v>876.56663900000001</v>
      </c>
      <c r="U109" s="30">
        <v>11803.67585</v>
      </c>
      <c r="V109" s="30">
        <v>0</v>
      </c>
      <c r="W109" s="30">
        <v>31.011681000000003</v>
      </c>
      <c r="X109" s="30">
        <v>0</v>
      </c>
      <c r="Y109" s="30">
        <v>26.252509</v>
      </c>
      <c r="Z109" s="2">
        <f t="shared" si="8"/>
        <v>55366.921117999991</v>
      </c>
    </row>
    <row r="110" spans="1:26" x14ac:dyDescent="0.2">
      <c r="A110" t="s">
        <v>18</v>
      </c>
      <c r="B110" s="30">
        <v>0</v>
      </c>
      <c r="C110" s="30">
        <v>0</v>
      </c>
      <c r="D110" s="30">
        <v>0</v>
      </c>
      <c r="E110" s="30">
        <v>0</v>
      </c>
      <c r="F110" s="30">
        <v>0</v>
      </c>
      <c r="G110" s="30">
        <v>0</v>
      </c>
      <c r="H110" s="30">
        <v>74.409053999999998</v>
      </c>
      <c r="I110" s="30">
        <v>32.452097999999999</v>
      </c>
      <c r="J110" s="30">
        <v>0</v>
      </c>
      <c r="K110" s="30">
        <v>1078.024036</v>
      </c>
      <c r="L110" s="30">
        <v>0</v>
      </c>
      <c r="M110" s="30">
        <v>0</v>
      </c>
      <c r="N110" s="30">
        <v>0</v>
      </c>
      <c r="O110" s="30">
        <v>0</v>
      </c>
      <c r="P110" s="30">
        <v>282.24446899999998</v>
      </c>
      <c r="Q110" s="30">
        <v>431.95231200000001</v>
      </c>
      <c r="R110" s="30">
        <v>5855.2941250000003</v>
      </c>
      <c r="S110" s="30">
        <v>0</v>
      </c>
      <c r="T110" s="30">
        <v>0</v>
      </c>
      <c r="U110" s="30">
        <v>0</v>
      </c>
      <c r="V110" s="30">
        <v>2.1055980000000001</v>
      </c>
      <c r="W110" s="30">
        <v>2054.4938750000001</v>
      </c>
      <c r="X110" s="30">
        <v>0</v>
      </c>
      <c r="Y110" s="30">
        <v>0</v>
      </c>
      <c r="Z110" s="2">
        <f t="shared" si="8"/>
        <v>9810.9755670000013</v>
      </c>
    </row>
    <row r="111" spans="1:26" x14ac:dyDescent="0.2">
      <c r="A111" t="s">
        <v>19</v>
      </c>
      <c r="B111" s="30">
        <v>483.38298500000002</v>
      </c>
      <c r="C111" s="30">
        <v>0</v>
      </c>
      <c r="D111" s="30">
        <v>6323.2763760000007</v>
      </c>
      <c r="E111" s="30">
        <v>585.54237499999999</v>
      </c>
      <c r="F111" s="30">
        <v>9056.5715820000005</v>
      </c>
      <c r="G111" s="30">
        <v>2512.6973749999997</v>
      </c>
      <c r="H111" s="30">
        <v>55810.505573999995</v>
      </c>
      <c r="I111" s="30">
        <v>4120.0229909999998</v>
      </c>
      <c r="J111" s="30">
        <v>1386.0683749999998</v>
      </c>
      <c r="K111" s="30">
        <v>16014.110098999998</v>
      </c>
      <c r="L111" s="30">
        <v>0</v>
      </c>
      <c r="M111" s="30">
        <v>12547.120809000002</v>
      </c>
      <c r="N111" s="30">
        <v>147.14337499999999</v>
      </c>
      <c r="O111" s="30">
        <v>0</v>
      </c>
      <c r="P111" s="30">
        <v>2132.953</v>
      </c>
      <c r="Q111" s="30">
        <v>21020.641351000002</v>
      </c>
      <c r="R111" s="30">
        <v>34947.858129999986</v>
      </c>
      <c r="S111" s="30">
        <v>0</v>
      </c>
      <c r="T111" s="30">
        <v>4513.3240919999998</v>
      </c>
      <c r="U111" s="30">
        <v>18441.964533000002</v>
      </c>
      <c r="V111" s="30">
        <v>68.587406000000001</v>
      </c>
      <c r="W111" s="30">
        <v>8932.9030000000002</v>
      </c>
      <c r="X111" s="30">
        <v>16630.277945000002</v>
      </c>
      <c r="Y111" s="30">
        <v>1454.377068</v>
      </c>
      <c r="Z111" s="2">
        <f t="shared" si="8"/>
        <v>217129.32844099996</v>
      </c>
    </row>
    <row r="112" spans="1:26" x14ac:dyDescent="0.2">
      <c r="A112" t="s">
        <v>20</v>
      </c>
      <c r="B112" s="30">
        <v>0</v>
      </c>
      <c r="C112" s="30">
        <v>4112.1580000000004</v>
      </c>
      <c r="D112" s="30">
        <v>0</v>
      </c>
      <c r="E112" s="30">
        <v>52127.925000000003</v>
      </c>
      <c r="F112" s="30">
        <v>0</v>
      </c>
      <c r="G112" s="30">
        <v>0</v>
      </c>
      <c r="H112" s="30">
        <v>0</v>
      </c>
      <c r="I112" s="30">
        <v>0</v>
      </c>
      <c r="J112" s="30">
        <v>0</v>
      </c>
      <c r="K112" s="30">
        <v>0</v>
      </c>
      <c r="L112" s="30">
        <v>0</v>
      </c>
      <c r="M112" s="30">
        <v>0</v>
      </c>
      <c r="N112" s="30">
        <v>0</v>
      </c>
      <c r="O112" s="30">
        <v>0</v>
      </c>
      <c r="P112" s="30">
        <v>0</v>
      </c>
      <c r="Q112" s="30">
        <v>0</v>
      </c>
      <c r="R112" s="30">
        <v>2233.252876</v>
      </c>
      <c r="S112" s="30">
        <v>0</v>
      </c>
      <c r="T112" s="30">
        <v>0</v>
      </c>
      <c r="U112" s="30">
        <v>0</v>
      </c>
      <c r="V112" s="30">
        <v>0</v>
      </c>
      <c r="W112" s="30">
        <v>0</v>
      </c>
      <c r="X112" s="30">
        <v>0</v>
      </c>
      <c r="Y112" s="30">
        <v>0</v>
      </c>
      <c r="Z112" s="2">
        <f t="shared" si="8"/>
        <v>58473.335876000005</v>
      </c>
    </row>
    <row r="113" spans="1:26" x14ac:dyDescent="0.2">
      <c r="A113" t="s">
        <v>21</v>
      </c>
      <c r="B113" s="30">
        <v>0</v>
      </c>
      <c r="C113" s="30">
        <v>0</v>
      </c>
      <c r="D113" s="30">
        <v>0</v>
      </c>
      <c r="E113" s="30">
        <v>0</v>
      </c>
      <c r="F113" s="30">
        <v>0</v>
      </c>
      <c r="G113" s="30">
        <v>0</v>
      </c>
      <c r="H113" s="30">
        <v>0</v>
      </c>
      <c r="I113" s="30">
        <v>0</v>
      </c>
      <c r="J113" s="30">
        <v>0</v>
      </c>
      <c r="K113" s="30">
        <v>0</v>
      </c>
      <c r="L113" s="30">
        <v>0</v>
      </c>
      <c r="M113" s="30">
        <v>0</v>
      </c>
      <c r="N113" s="30">
        <v>0</v>
      </c>
      <c r="O113" s="30">
        <v>0</v>
      </c>
      <c r="P113" s="30">
        <v>0</v>
      </c>
      <c r="Q113" s="30">
        <v>0</v>
      </c>
      <c r="R113" s="30">
        <v>0</v>
      </c>
      <c r="S113" s="30">
        <v>0</v>
      </c>
      <c r="T113" s="30">
        <v>0</v>
      </c>
      <c r="U113" s="30">
        <v>0</v>
      </c>
      <c r="V113" s="30">
        <v>0</v>
      </c>
      <c r="W113" s="30">
        <v>0</v>
      </c>
      <c r="X113" s="30">
        <v>0</v>
      </c>
      <c r="Y113" s="30">
        <v>0</v>
      </c>
      <c r="Z113" s="2">
        <f t="shared" si="8"/>
        <v>0</v>
      </c>
    </row>
    <row r="114" spans="1:26" x14ac:dyDescent="0.2">
      <c r="A114" t="s">
        <v>22</v>
      </c>
      <c r="B114" s="30">
        <v>0</v>
      </c>
      <c r="C114" s="30">
        <v>0</v>
      </c>
      <c r="D114" s="30">
        <v>0</v>
      </c>
      <c r="E114" s="30">
        <v>0</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2">
        <f t="shared" si="8"/>
        <v>0</v>
      </c>
    </row>
    <row r="115" spans="1:26" x14ac:dyDescent="0.2">
      <c r="A115" t="s">
        <v>23</v>
      </c>
      <c r="B115" s="30">
        <v>0</v>
      </c>
      <c r="C115" s="30">
        <v>0</v>
      </c>
      <c r="D115" s="30">
        <v>0</v>
      </c>
      <c r="E115" s="30">
        <v>0</v>
      </c>
      <c r="F115" s="30">
        <v>0</v>
      </c>
      <c r="G115" s="30">
        <v>0</v>
      </c>
      <c r="H115" s="30">
        <v>0</v>
      </c>
      <c r="I115" s="30">
        <v>0</v>
      </c>
      <c r="J115" s="30">
        <v>0</v>
      </c>
      <c r="K115" s="30">
        <v>1870.1788750000001</v>
      </c>
      <c r="L115" s="30">
        <v>0</v>
      </c>
      <c r="M115" s="30">
        <v>0</v>
      </c>
      <c r="N115" s="30">
        <v>0</v>
      </c>
      <c r="O115" s="30">
        <v>0</v>
      </c>
      <c r="P115" s="30">
        <v>3992.651875</v>
      </c>
      <c r="Q115" s="30">
        <v>0</v>
      </c>
      <c r="R115" s="30">
        <v>0</v>
      </c>
      <c r="S115" s="30">
        <v>0</v>
      </c>
      <c r="T115" s="30">
        <v>0</v>
      </c>
      <c r="U115" s="30">
        <v>0</v>
      </c>
      <c r="V115" s="30">
        <v>0</v>
      </c>
      <c r="W115" s="30">
        <v>0</v>
      </c>
      <c r="X115" s="30">
        <v>0</v>
      </c>
      <c r="Y115" s="30">
        <v>0</v>
      </c>
      <c r="Z115" s="2">
        <f t="shared" si="8"/>
        <v>5862.8307500000001</v>
      </c>
    </row>
    <row r="116" spans="1:26" x14ac:dyDescent="0.2">
      <c r="A116" t="s">
        <v>24</v>
      </c>
      <c r="B116" s="30">
        <v>0</v>
      </c>
      <c r="C116" s="30">
        <v>0</v>
      </c>
      <c r="D116" s="30">
        <v>0</v>
      </c>
      <c r="E116" s="30">
        <v>0</v>
      </c>
      <c r="F116" s="30">
        <v>0</v>
      </c>
      <c r="G116" s="30">
        <v>0</v>
      </c>
      <c r="H116" s="30">
        <v>0</v>
      </c>
      <c r="I116" s="30">
        <v>0</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2">
        <f t="shared" si="8"/>
        <v>0</v>
      </c>
    </row>
    <row r="117" spans="1:26" x14ac:dyDescent="0.2">
      <c r="A117" t="s">
        <v>25</v>
      </c>
      <c r="B117" s="30">
        <v>0</v>
      </c>
      <c r="C117" s="30">
        <v>0</v>
      </c>
      <c r="D117" s="30">
        <v>0</v>
      </c>
      <c r="E117" s="30">
        <v>0</v>
      </c>
      <c r="F117" s="30">
        <v>0</v>
      </c>
      <c r="G117" s="30">
        <v>0</v>
      </c>
      <c r="H117" s="30">
        <v>0</v>
      </c>
      <c r="I117" s="30">
        <v>0</v>
      </c>
      <c r="J117" s="30">
        <v>0</v>
      </c>
      <c r="K117" s="30">
        <v>0</v>
      </c>
      <c r="L117" s="30">
        <v>0</v>
      </c>
      <c r="M117" s="30">
        <v>0</v>
      </c>
      <c r="N117" s="30">
        <v>0</v>
      </c>
      <c r="O117" s="30">
        <v>0</v>
      </c>
      <c r="P117" s="30">
        <v>0</v>
      </c>
      <c r="Q117" s="30">
        <v>0</v>
      </c>
      <c r="R117" s="30">
        <v>0</v>
      </c>
      <c r="S117" s="30">
        <v>0</v>
      </c>
      <c r="T117" s="30">
        <v>0</v>
      </c>
      <c r="U117" s="30">
        <v>0</v>
      </c>
      <c r="V117" s="30">
        <v>0</v>
      </c>
      <c r="W117" s="30">
        <v>0</v>
      </c>
      <c r="X117" s="30">
        <v>0</v>
      </c>
      <c r="Y117" s="30">
        <v>0</v>
      </c>
      <c r="Z117" s="2">
        <f t="shared" si="8"/>
        <v>0</v>
      </c>
    </row>
    <row r="118" spans="1:26" x14ac:dyDescent="0.2">
      <c r="A118" t="s">
        <v>50</v>
      </c>
      <c r="B118" s="2">
        <f t="shared" ref="B118:Z118" si="9">SUM(B95:B117)</f>
        <v>960229.3346879998</v>
      </c>
      <c r="C118" s="2">
        <f t="shared" si="9"/>
        <v>1252084.7478999998</v>
      </c>
      <c r="D118" s="2">
        <f t="shared" si="9"/>
        <v>213575.41581699997</v>
      </c>
      <c r="E118" s="2">
        <f t="shared" si="9"/>
        <v>1043242.6814989999</v>
      </c>
      <c r="F118" s="2">
        <f t="shared" si="9"/>
        <v>622377.86564199999</v>
      </c>
      <c r="G118" s="2">
        <f t="shared" si="9"/>
        <v>971971.35010199982</v>
      </c>
      <c r="H118" s="2">
        <f t="shared" si="9"/>
        <v>836822.4179130001</v>
      </c>
      <c r="I118" s="2">
        <f t="shared" si="9"/>
        <v>500510.51238500001</v>
      </c>
      <c r="J118" s="2">
        <f t="shared" si="9"/>
        <v>315327.59101399989</v>
      </c>
      <c r="K118" s="2">
        <f t="shared" si="9"/>
        <v>261569.06251499997</v>
      </c>
      <c r="L118" s="2">
        <f t="shared" si="9"/>
        <v>626401.10072800005</v>
      </c>
      <c r="M118" s="2">
        <f t="shared" si="9"/>
        <v>149085.29443200002</v>
      </c>
      <c r="N118" s="2">
        <f t="shared" si="9"/>
        <v>90131.059786999991</v>
      </c>
      <c r="O118" s="2">
        <f t="shared" si="9"/>
        <v>127329.09098099999</v>
      </c>
      <c r="P118" s="2">
        <f t="shared" si="9"/>
        <v>384081.84654500004</v>
      </c>
      <c r="Q118" s="2">
        <f t="shared" si="9"/>
        <v>733102.67121200019</v>
      </c>
      <c r="R118" s="2">
        <f t="shared" si="9"/>
        <v>3224155.5668309997</v>
      </c>
      <c r="S118" s="2">
        <f t="shared" si="9"/>
        <v>1768149.0229480003</v>
      </c>
      <c r="T118" s="2">
        <f t="shared" si="9"/>
        <v>766442.56965699978</v>
      </c>
      <c r="U118" s="2">
        <f t="shared" si="9"/>
        <v>1453623.4822300004</v>
      </c>
      <c r="V118" s="2">
        <f t="shared" si="9"/>
        <v>1129871.5467960001</v>
      </c>
      <c r="W118" s="2">
        <f t="shared" si="9"/>
        <v>1487442.1094539999</v>
      </c>
      <c r="X118" s="2">
        <f t="shared" si="9"/>
        <v>297518.33231899992</v>
      </c>
      <c r="Y118" s="2">
        <f t="shared" si="9"/>
        <v>192014.08959000002</v>
      </c>
      <c r="Z118" s="2">
        <f t="shared" si="9"/>
        <v>19407058.762984999</v>
      </c>
    </row>
    <row r="119" spans="1:26"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4" t="s">
        <v>53</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B121" s="9" t="s">
        <v>27</v>
      </c>
      <c r="C121" s="9" t="s">
        <v>2</v>
      </c>
      <c r="D121" s="9" t="s">
        <v>28</v>
      </c>
      <c r="E121" s="9" t="s">
        <v>29</v>
      </c>
      <c r="F121" s="9" t="s">
        <v>30</v>
      </c>
      <c r="G121" s="9" t="s">
        <v>31</v>
      </c>
      <c r="H121" s="9" t="s">
        <v>32</v>
      </c>
      <c r="I121" s="9" t="s">
        <v>33</v>
      </c>
      <c r="J121" s="9" t="s">
        <v>34</v>
      </c>
      <c r="K121" s="9" t="s">
        <v>35</v>
      </c>
      <c r="L121" s="9" t="s">
        <v>36</v>
      </c>
      <c r="M121" s="9" t="s">
        <v>37</v>
      </c>
      <c r="N121" s="9" t="s">
        <v>38</v>
      </c>
      <c r="O121" s="9" t="s">
        <v>39</v>
      </c>
      <c r="P121" s="9" t="s">
        <v>40</v>
      </c>
      <c r="Q121" s="9" t="s">
        <v>41</v>
      </c>
      <c r="R121" s="9" t="s">
        <v>42</v>
      </c>
      <c r="S121" s="9" t="s">
        <v>43</v>
      </c>
      <c r="T121" s="9" t="s">
        <v>44</v>
      </c>
      <c r="U121" s="9" t="s">
        <v>45</v>
      </c>
      <c r="V121" s="9" t="s">
        <v>1</v>
      </c>
      <c r="W121" s="9" t="s">
        <v>0</v>
      </c>
      <c r="X121" s="9" t="s">
        <v>46</v>
      </c>
      <c r="Y121" s="9" t="s">
        <v>47</v>
      </c>
      <c r="Z121" s="9" t="s">
        <v>48</v>
      </c>
    </row>
    <row r="122" spans="1:26" x14ac:dyDescent="0.2">
      <c r="A122" t="s">
        <v>3</v>
      </c>
      <c r="B122" s="31">
        <v>0</v>
      </c>
      <c r="C122" s="31">
        <v>294867.375</v>
      </c>
      <c r="D122" s="31">
        <v>0</v>
      </c>
      <c r="E122" s="31">
        <v>0</v>
      </c>
      <c r="F122" s="31">
        <v>11370781.57421875</v>
      </c>
      <c r="G122" s="31">
        <v>0</v>
      </c>
      <c r="H122" s="31">
        <v>4850118.55859375</v>
      </c>
      <c r="I122" s="31">
        <v>0</v>
      </c>
      <c r="J122" s="31">
        <v>0</v>
      </c>
      <c r="K122" s="31">
        <v>3101947.7265625</v>
      </c>
      <c r="L122" s="31">
        <v>0</v>
      </c>
      <c r="M122" s="31">
        <v>0</v>
      </c>
      <c r="N122" s="31">
        <v>0</v>
      </c>
      <c r="O122" s="31">
        <v>0</v>
      </c>
      <c r="P122" s="31">
        <v>3976783.375</v>
      </c>
      <c r="Q122" s="31">
        <v>21469721.0078125</v>
      </c>
      <c r="R122" s="31">
        <v>4219657.8256835937</v>
      </c>
      <c r="S122" s="31">
        <v>2556597.265625</v>
      </c>
      <c r="T122" s="31">
        <v>0</v>
      </c>
      <c r="U122" s="31">
        <v>0</v>
      </c>
      <c r="V122" s="31">
        <v>630711.1875</v>
      </c>
      <c r="W122" s="31">
        <v>119997218.375</v>
      </c>
      <c r="X122" s="31">
        <v>66347.711547851563</v>
      </c>
      <c r="Y122" s="31">
        <v>0</v>
      </c>
      <c r="Z122" s="2">
        <f t="shared" ref="Z122:Z144" si="10">SUM(B122:Y122)</f>
        <v>172534751.98254395</v>
      </c>
    </row>
    <row r="123" spans="1:26" x14ac:dyDescent="0.2">
      <c r="A123" t="s">
        <v>4</v>
      </c>
      <c r="B123" s="31">
        <v>646243440</v>
      </c>
      <c r="C123" s="31">
        <v>1406274944.875</v>
      </c>
      <c r="D123" s="31">
        <v>207383.734375</v>
      </c>
      <c r="E123" s="31">
        <v>143500780.125</v>
      </c>
      <c r="F123" s="31">
        <v>243687239.4375</v>
      </c>
      <c r="G123" s="31">
        <v>13148173.5</v>
      </c>
      <c r="H123" s="31">
        <v>40663317.8125</v>
      </c>
      <c r="I123" s="31">
        <v>191678196.875</v>
      </c>
      <c r="J123" s="31">
        <v>4779089.5</v>
      </c>
      <c r="K123" s="31">
        <v>337645244.96484375</v>
      </c>
      <c r="L123" s="31">
        <v>21618713.75</v>
      </c>
      <c r="M123" s="31">
        <v>187012364.55615234</v>
      </c>
      <c r="N123" s="31">
        <v>110002752</v>
      </c>
      <c r="O123" s="31">
        <v>219664472.25</v>
      </c>
      <c r="P123" s="31">
        <v>333354739</v>
      </c>
      <c r="Q123" s="31">
        <v>164590307.25</v>
      </c>
      <c r="R123" s="31">
        <v>518983838.125</v>
      </c>
      <c r="S123" s="31">
        <v>920971331.875</v>
      </c>
      <c r="T123" s="31">
        <v>79297347.6875</v>
      </c>
      <c r="U123" s="31">
        <v>427941265.75</v>
      </c>
      <c r="V123" s="31">
        <v>250164059.25</v>
      </c>
      <c r="W123" s="31">
        <v>452919758.9375</v>
      </c>
      <c r="X123" s="31">
        <v>13368487.428710937</v>
      </c>
      <c r="Y123" s="31">
        <v>130805898</v>
      </c>
      <c r="Z123" s="2">
        <f t="shared" si="10"/>
        <v>6858523146.684082</v>
      </c>
    </row>
    <row r="124" spans="1:26" x14ac:dyDescent="0.2">
      <c r="A124" t="s">
        <v>5</v>
      </c>
      <c r="B124" s="31">
        <v>0</v>
      </c>
      <c r="C124" s="31">
        <v>0</v>
      </c>
      <c r="D124" s="31">
        <v>0</v>
      </c>
      <c r="E124" s="31">
        <v>0</v>
      </c>
      <c r="F124" s="31">
        <v>0</v>
      </c>
      <c r="G124" s="31">
        <v>0</v>
      </c>
      <c r="H124" s="31">
        <v>0</v>
      </c>
      <c r="I124" s="31">
        <v>0</v>
      </c>
      <c r="J124" s="31">
        <v>0</v>
      </c>
      <c r="K124" s="31">
        <v>0</v>
      </c>
      <c r="L124" s="31">
        <v>0</v>
      </c>
      <c r="M124" s="31">
        <v>0</v>
      </c>
      <c r="N124" s="31">
        <v>0</v>
      </c>
      <c r="O124" s="31">
        <v>0</v>
      </c>
      <c r="P124" s="31">
        <v>0</v>
      </c>
      <c r="Q124" s="31">
        <v>0</v>
      </c>
      <c r="R124" s="31">
        <v>0</v>
      </c>
      <c r="S124" s="31">
        <v>0</v>
      </c>
      <c r="T124" s="31">
        <v>0</v>
      </c>
      <c r="U124" s="31">
        <v>0</v>
      </c>
      <c r="V124" s="31">
        <v>0</v>
      </c>
      <c r="W124" s="31">
        <v>0</v>
      </c>
      <c r="X124" s="31">
        <v>0</v>
      </c>
      <c r="Y124" s="31">
        <v>0</v>
      </c>
      <c r="Z124" s="2">
        <f t="shared" si="10"/>
        <v>0</v>
      </c>
    </row>
    <row r="125" spans="1:26" x14ac:dyDescent="0.2">
      <c r="A125" t="s">
        <v>6</v>
      </c>
      <c r="B125" s="31">
        <v>2891141.7150878906</v>
      </c>
      <c r="C125" s="31">
        <v>90115492.1328125</v>
      </c>
      <c r="D125" s="31">
        <v>2329776.8986816406</v>
      </c>
      <c r="E125" s="31">
        <v>4510058.484375</v>
      </c>
      <c r="F125" s="31">
        <v>14743141.180175781</v>
      </c>
      <c r="G125" s="31">
        <v>2214818.890625</v>
      </c>
      <c r="H125" s="31">
        <v>5751129.9663085937</v>
      </c>
      <c r="I125" s="31">
        <v>4744921</v>
      </c>
      <c r="J125" s="31">
        <v>2032724.0024414062</v>
      </c>
      <c r="K125" s="31">
        <v>42661360.866821289</v>
      </c>
      <c r="L125" s="31">
        <v>282716.40625</v>
      </c>
      <c r="M125" s="31">
        <v>361014.388671875</v>
      </c>
      <c r="N125" s="31">
        <v>320009.6337890625</v>
      </c>
      <c r="O125" s="31">
        <v>40860558.357910156</v>
      </c>
      <c r="P125" s="31">
        <v>8940565.0903320313</v>
      </c>
      <c r="Q125" s="31">
        <v>4275370.9287109375</v>
      </c>
      <c r="R125" s="31">
        <v>7016600.9145507812</v>
      </c>
      <c r="S125" s="31">
        <v>0</v>
      </c>
      <c r="T125" s="31">
        <v>8333943.5751953125</v>
      </c>
      <c r="U125" s="31">
        <v>7989075.0710449219</v>
      </c>
      <c r="V125" s="31">
        <v>9068690.3002929687</v>
      </c>
      <c r="W125" s="31">
        <v>10768214.796875</v>
      </c>
      <c r="X125" s="31">
        <v>394367.40625</v>
      </c>
      <c r="Y125" s="31">
        <v>21569837.6875</v>
      </c>
      <c r="Z125" s="2">
        <f t="shared" si="10"/>
        <v>292175529.69470215</v>
      </c>
    </row>
    <row r="126" spans="1:26" x14ac:dyDescent="0.2">
      <c r="A126" t="s">
        <v>7</v>
      </c>
      <c r="B126" s="31">
        <v>550261758</v>
      </c>
      <c r="C126" s="31">
        <v>551011743</v>
      </c>
      <c r="D126" s="31">
        <v>193452383</v>
      </c>
      <c r="E126" s="31">
        <v>898027719.375</v>
      </c>
      <c r="F126" s="31">
        <v>469485394.4375</v>
      </c>
      <c r="G126" s="31">
        <v>905946283.25</v>
      </c>
      <c r="H126" s="31">
        <v>837702148.5625</v>
      </c>
      <c r="I126" s="31">
        <v>342743416.5</v>
      </c>
      <c r="J126" s="31">
        <v>332353964</v>
      </c>
      <c r="K126" s="31">
        <v>0</v>
      </c>
      <c r="L126" s="31">
        <v>623372278.5</v>
      </c>
      <c r="M126" s="31">
        <v>0</v>
      </c>
      <c r="N126" s="31">
        <v>0</v>
      </c>
      <c r="O126" s="31">
        <v>0</v>
      </c>
      <c r="P126" s="31">
        <v>25811713.71875</v>
      </c>
      <c r="Q126" s="31">
        <v>573929585.9375</v>
      </c>
      <c r="R126" s="31">
        <v>2933575115.359375</v>
      </c>
      <c r="S126" s="31">
        <v>1223356029.5</v>
      </c>
      <c r="T126" s="31">
        <v>749554630.40625</v>
      </c>
      <c r="U126" s="31">
        <v>1010565685.796875</v>
      </c>
      <c r="V126" s="31">
        <v>798186250.125</v>
      </c>
      <c r="W126" s="31">
        <v>884470922.75</v>
      </c>
      <c r="X126" s="31">
        <v>0</v>
      </c>
      <c r="Y126" s="31">
        <v>53590110</v>
      </c>
      <c r="Z126" s="2">
        <f t="shared" si="10"/>
        <v>13957397132.21875</v>
      </c>
    </row>
    <row r="127" spans="1:26" x14ac:dyDescent="0.2">
      <c r="A127" t="s">
        <v>8</v>
      </c>
      <c r="B127" s="31">
        <v>0</v>
      </c>
      <c r="C127" s="31">
        <v>0</v>
      </c>
      <c r="D127" s="31">
        <v>0</v>
      </c>
      <c r="E127" s="31">
        <v>0</v>
      </c>
      <c r="F127" s="31">
        <v>0</v>
      </c>
      <c r="G127" s="31">
        <v>0</v>
      </c>
      <c r="H127" s="31">
        <v>0</v>
      </c>
      <c r="I127" s="31">
        <v>0</v>
      </c>
      <c r="J127" s="31">
        <v>0</v>
      </c>
      <c r="K127" s="31">
        <v>0</v>
      </c>
      <c r="L127" s="31">
        <v>0</v>
      </c>
      <c r="M127" s="31">
        <v>0</v>
      </c>
      <c r="N127" s="31">
        <v>0</v>
      </c>
      <c r="O127" s="31">
        <v>0</v>
      </c>
      <c r="P127" s="31">
        <v>7252.767578125</v>
      </c>
      <c r="Q127" s="31">
        <v>0</v>
      </c>
      <c r="R127" s="31">
        <v>0</v>
      </c>
      <c r="S127" s="31">
        <v>0</v>
      </c>
      <c r="T127" s="31">
        <v>0</v>
      </c>
      <c r="U127" s="31">
        <v>0</v>
      </c>
      <c r="V127" s="31">
        <v>0</v>
      </c>
      <c r="W127" s="31">
        <v>0</v>
      </c>
      <c r="X127" s="31">
        <v>0</v>
      </c>
      <c r="Y127" s="31">
        <v>0</v>
      </c>
      <c r="Z127" s="2">
        <f t="shared" si="10"/>
        <v>7252.767578125</v>
      </c>
    </row>
    <row r="128" spans="1:26" x14ac:dyDescent="0.2">
      <c r="A128" t="s">
        <v>9</v>
      </c>
      <c r="B128" s="31">
        <v>0</v>
      </c>
      <c r="C128" s="31">
        <v>0</v>
      </c>
      <c r="D128" s="31">
        <v>0</v>
      </c>
      <c r="E128" s="31">
        <v>0</v>
      </c>
      <c r="F128" s="31">
        <v>0</v>
      </c>
      <c r="G128" s="31">
        <v>0</v>
      </c>
      <c r="H128" s="31">
        <v>0</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2">
        <f t="shared" si="10"/>
        <v>0</v>
      </c>
    </row>
    <row r="129" spans="1:26" x14ac:dyDescent="0.2">
      <c r="A129" t="s">
        <v>10</v>
      </c>
      <c r="B129" s="31">
        <v>11546567</v>
      </c>
      <c r="C129" s="31">
        <v>37294826</v>
      </c>
      <c r="D129" s="31">
        <v>10750427.5</v>
      </c>
      <c r="E129" s="31">
        <v>8633729</v>
      </c>
      <c r="F129" s="31">
        <v>22534470.203125</v>
      </c>
      <c r="G129" s="31">
        <v>24088707.75</v>
      </c>
      <c r="H129" s="31">
        <v>10478787.3125</v>
      </c>
      <c r="I129" s="31">
        <v>33812107.28125</v>
      </c>
      <c r="J129" s="31">
        <v>10252227</v>
      </c>
      <c r="K129" s="31">
        <v>14892618</v>
      </c>
      <c r="L129" s="31">
        <v>17267952</v>
      </c>
      <c r="M129" s="31">
        <v>26507717.9921875</v>
      </c>
      <c r="N129" s="31">
        <v>14536604.75</v>
      </c>
      <c r="O129" s="31">
        <v>21249467.21875</v>
      </c>
      <c r="P129" s="31">
        <v>59537248.55859375</v>
      </c>
      <c r="Q129" s="31">
        <v>40297942.828125</v>
      </c>
      <c r="R129" s="31">
        <v>102393950.54296875</v>
      </c>
      <c r="S129" s="31">
        <v>10792389</v>
      </c>
      <c r="T129" s="31">
        <v>7769486</v>
      </c>
      <c r="U129" s="31">
        <v>10252135</v>
      </c>
      <c r="V129" s="31">
        <v>11800839.890625</v>
      </c>
      <c r="W129" s="31">
        <v>17482873</v>
      </c>
      <c r="X129" s="31">
        <v>12723586.296875</v>
      </c>
      <c r="Y129" s="31">
        <v>0</v>
      </c>
      <c r="Z129" s="2">
        <f t="shared" si="10"/>
        <v>536896660.125</v>
      </c>
    </row>
    <row r="130" spans="1:26" x14ac:dyDescent="0.2">
      <c r="A130" t="s">
        <v>11</v>
      </c>
      <c r="B130" s="31">
        <v>499155370</v>
      </c>
      <c r="C130" s="31">
        <v>495178728</v>
      </c>
      <c r="D130" s="31">
        <v>0</v>
      </c>
      <c r="E130" s="31">
        <v>0</v>
      </c>
      <c r="F130" s="31">
        <v>175731560</v>
      </c>
      <c r="G130" s="31">
        <v>188211064</v>
      </c>
      <c r="H130" s="31">
        <v>191010960</v>
      </c>
      <c r="I130" s="31">
        <v>149299044</v>
      </c>
      <c r="J130" s="31">
        <v>121689668</v>
      </c>
      <c r="K130" s="31">
        <v>385147976</v>
      </c>
      <c r="L130" s="31">
        <v>0</v>
      </c>
      <c r="M130" s="31">
        <v>228871744</v>
      </c>
      <c r="N130" s="31">
        <v>170063064</v>
      </c>
      <c r="O130" s="31">
        <v>0</v>
      </c>
      <c r="P130" s="31">
        <v>780049032</v>
      </c>
      <c r="Q130" s="31">
        <v>453023648</v>
      </c>
      <c r="R130" s="31">
        <v>1667774402.5</v>
      </c>
      <c r="S130" s="31">
        <v>686120208</v>
      </c>
      <c r="T130" s="31">
        <v>99576136</v>
      </c>
      <c r="U130" s="31">
        <v>0</v>
      </c>
      <c r="V130" s="31">
        <v>716428112</v>
      </c>
      <c r="W130" s="31">
        <v>1303142676</v>
      </c>
      <c r="X130" s="31">
        <v>1026914200</v>
      </c>
      <c r="Y130" s="31">
        <v>0</v>
      </c>
      <c r="Z130" s="2">
        <f t="shared" si="10"/>
        <v>9337387592.5</v>
      </c>
    </row>
    <row r="131" spans="1:26" x14ac:dyDescent="0.2">
      <c r="A131" t="s">
        <v>12</v>
      </c>
      <c r="B131" s="31">
        <v>0</v>
      </c>
      <c r="C131" s="31">
        <v>0</v>
      </c>
      <c r="D131" s="31">
        <v>0</v>
      </c>
      <c r="E131" s="31">
        <v>0</v>
      </c>
      <c r="F131" s="31">
        <v>0</v>
      </c>
      <c r="G131" s="31">
        <v>0</v>
      </c>
      <c r="H131" s="31">
        <v>0</v>
      </c>
      <c r="I131" s="31">
        <v>0</v>
      </c>
      <c r="J131" s="31">
        <v>0</v>
      </c>
      <c r="K131" s="31">
        <v>0</v>
      </c>
      <c r="L131" s="31">
        <v>0</v>
      </c>
      <c r="M131" s="31">
        <v>0</v>
      </c>
      <c r="N131" s="31">
        <v>0</v>
      </c>
      <c r="O131" s="31">
        <v>0</v>
      </c>
      <c r="P131" s="31">
        <v>0</v>
      </c>
      <c r="Q131" s="31">
        <v>0</v>
      </c>
      <c r="R131" s="31">
        <v>0</v>
      </c>
      <c r="S131" s="31">
        <v>0</v>
      </c>
      <c r="T131" s="31">
        <v>0</v>
      </c>
      <c r="U131" s="31">
        <v>0</v>
      </c>
      <c r="V131" s="31">
        <v>0</v>
      </c>
      <c r="W131" s="31">
        <v>0</v>
      </c>
      <c r="X131" s="31">
        <v>0</v>
      </c>
      <c r="Y131" s="31">
        <v>0</v>
      </c>
      <c r="Z131" s="2">
        <f t="shared" si="10"/>
        <v>0</v>
      </c>
    </row>
    <row r="132" spans="1:26" x14ac:dyDescent="0.2">
      <c r="A132" t="s">
        <v>13</v>
      </c>
      <c r="B132" s="31">
        <v>0</v>
      </c>
      <c r="C132" s="31">
        <v>0</v>
      </c>
      <c r="D132" s="31">
        <v>0</v>
      </c>
      <c r="E132" s="31">
        <v>0</v>
      </c>
      <c r="F132" s="31">
        <v>0</v>
      </c>
      <c r="G132" s="31">
        <v>0</v>
      </c>
      <c r="H132" s="31">
        <v>0</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2">
        <f t="shared" si="10"/>
        <v>0</v>
      </c>
    </row>
    <row r="133" spans="1:26" x14ac:dyDescent="0.2">
      <c r="A133" t="s">
        <v>14</v>
      </c>
      <c r="B133" s="31">
        <v>729656.98828125</v>
      </c>
      <c r="C133" s="31">
        <v>54950261.327148437</v>
      </c>
      <c r="D133" s="31">
        <v>2340759.4681396484</v>
      </c>
      <c r="E133" s="31">
        <v>2572013.5493164063</v>
      </c>
      <c r="F133" s="31">
        <v>9143226.8322753906</v>
      </c>
      <c r="G133" s="31">
        <v>4238184.1552734375</v>
      </c>
      <c r="H133" s="31">
        <v>11090703.58215332</v>
      </c>
      <c r="I133" s="31">
        <v>3893258.3759765625</v>
      </c>
      <c r="J133" s="31">
        <v>233947.8837890625</v>
      </c>
      <c r="K133" s="31">
        <v>2802543.8330688477</v>
      </c>
      <c r="L133" s="31">
        <v>2293617.1844482422</v>
      </c>
      <c r="M133" s="31">
        <v>0</v>
      </c>
      <c r="N133" s="31">
        <v>0</v>
      </c>
      <c r="O133" s="31">
        <v>0</v>
      </c>
      <c r="P133" s="31">
        <v>15379081.756591797</v>
      </c>
      <c r="Q133" s="31">
        <v>5784200.8291015625</v>
      </c>
      <c r="R133" s="31">
        <v>102464082.41259766</v>
      </c>
      <c r="S133" s="31">
        <v>108316868.8203125</v>
      </c>
      <c r="T133" s="31">
        <v>1040527.0562744141</v>
      </c>
      <c r="U133" s="31">
        <v>5327652.5087890625</v>
      </c>
      <c r="V133" s="31">
        <v>10077.150390625</v>
      </c>
      <c r="W133" s="31">
        <v>47659088.3125</v>
      </c>
      <c r="X133" s="31">
        <v>0</v>
      </c>
      <c r="Y133" s="31">
        <v>11413349.8671875</v>
      </c>
      <c r="Z133" s="2">
        <f t="shared" si="10"/>
        <v>391683101.89361572</v>
      </c>
    </row>
    <row r="134" spans="1:26" x14ac:dyDescent="0.2">
      <c r="A134" t="s">
        <v>15</v>
      </c>
      <c r="B134" s="31">
        <v>0</v>
      </c>
      <c r="C134" s="31">
        <v>1543060.8863773346</v>
      </c>
      <c r="D134" s="31">
        <v>0</v>
      </c>
      <c r="E134" s="31">
        <v>176.61885452270508</v>
      </c>
      <c r="F134" s="31">
        <v>20532.065887451172</v>
      </c>
      <c r="G134" s="31">
        <v>0</v>
      </c>
      <c r="H134" s="31">
        <v>157.41999816894531</v>
      </c>
      <c r="I134" s="31">
        <v>0</v>
      </c>
      <c r="J134" s="31">
        <v>0</v>
      </c>
      <c r="K134" s="31">
        <v>111329.2209777832</v>
      </c>
      <c r="L134" s="31">
        <v>0</v>
      </c>
      <c r="M134" s="31">
        <v>0</v>
      </c>
      <c r="N134" s="31">
        <v>0</v>
      </c>
      <c r="O134" s="31">
        <v>19406.830253601074</v>
      </c>
      <c r="P134" s="31">
        <v>69703.5771484375</v>
      </c>
      <c r="Q134" s="31">
        <v>82555.755249023438</v>
      </c>
      <c r="R134" s="31">
        <v>74056.702941894531</v>
      </c>
      <c r="S134" s="31">
        <v>61030.234375</v>
      </c>
      <c r="T134" s="31">
        <v>0</v>
      </c>
      <c r="U134" s="31">
        <v>0</v>
      </c>
      <c r="V134" s="31">
        <v>0</v>
      </c>
      <c r="W134" s="31">
        <v>453936.703125</v>
      </c>
      <c r="X134" s="31">
        <v>0</v>
      </c>
      <c r="Y134" s="31">
        <v>60028.796875</v>
      </c>
      <c r="Z134" s="2">
        <f t="shared" si="10"/>
        <v>2495974.8120632172</v>
      </c>
    </row>
    <row r="135" spans="1:26" x14ac:dyDescent="0.2">
      <c r="A135" t="s">
        <v>16</v>
      </c>
      <c r="B135" s="31">
        <v>0</v>
      </c>
      <c r="C135" s="31">
        <v>0</v>
      </c>
      <c r="D135" s="31">
        <v>0</v>
      </c>
      <c r="E135" s="31">
        <v>0</v>
      </c>
      <c r="F135" s="31">
        <v>0</v>
      </c>
      <c r="G135" s="31">
        <v>0</v>
      </c>
      <c r="H135" s="31">
        <v>0</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2">
        <f t="shared" si="10"/>
        <v>0</v>
      </c>
    </row>
    <row r="136" spans="1:26" x14ac:dyDescent="0.2">
      <c r="A136" t="s">
        <v>17</v>
      </c>
      <c r="B136" s="31">
        <v>20544432.125</v>
      </c>
      <c r="C136" s="31">
        <v>53380972.296875</v>
      </c>
      <c r="D136" s="31">
        <v>6228.431640625</v>
      </c>
      <c r="E136" s="31">
        <v>104410.30078125</v>
      </c>
      <c r="F136" s="31">
        <v>2184805.3422851562</v>
      </c>
      <c r="G136" s="31">
        <v>456773.978515625</v>
      </c>
      <c r="H136" s="31">
        <v>315601.60009765625</v>
      </c>
      <c r="I136" s="31">
        <v>194630.82153320312</v>
      </c>
      <c r="J136" s="31">
        <v>203576.16259765625</v>
      </c>
      <c r="K136" s="31">
        <v>147816.02319335938</v>
      </c>
      <c r="L136" s="31">
        <v>0</v>
      </c>
      <c r="M136" s="31">
        <v>0</v>
      </c>
      <c r="N136" s="31">
        <v>0</v>
      </c>
      <c r="O136" s="31">
        <v>44873960.65625</v>
      </c>
      <c r="P136" s="31">
        <v>13700521.80078125</v>
      </c>
      <c r="Q136" s="31">
        <v>32022157.001464844</v>
      </c>
      <c r="R136" s="31">
        <v>19860278.8515625</v>
      </c>
      <c r="S136" s="31">
        <v>84389.7109375</v>
      </c>
      <c r="T136" s="31">
        <v>4054671.7737426758</v>
      </c>
      <c r="U136" s="31">
        <v>54100466.009765625</v>
      </c>
      <c r="V136" s="31">
        <v>0</v>
      </c>
      <c r="W136" s="31">
        <v>184018.1171875</v>
      </c>
      <c r="X136" s="31">
        <v>0</v>
      </c>
      <c r="Y136" s="31">
        <v>133444.63671875</v>
      </c>
      <c r="Z136" s="2">
        <f t="shared" si="10"/>
        <v>246553155.64093018</v>
      </c>
    </row>
    <row r="137" spans="1:26" x14ac:dyDescent="0.2">
      <c r="A137" t="s">
        <v>18</v>
      </c>
      <c r="B137" s="31">
        <v>0</v>
      </c>
      <c r="C137" s="31">
        <v>0</v>
      </c>
      <c r="D137" s="31">
        <v>0</v>
      </c>
      <c r="E137" s="31">
        <v>0</v>
      </c>
      <c r="F137" s="31">
        <v>0</v>
      </c>
      <c r="G137" s="31">
        <v>0</v>
      </c>
      <c r="H137" s="31">
        <v>357478.5234375</v>
      </c>
      <c r="I137" s="31">
        <v>180222.26611328125</v>
      </c>
      <c r="J137" s="31">
        <v>0</v>
      </c>
      <c r="K137" s="31">
        <v>5524161.53125</v>
      </c>
      <c r="L137" s="31">
        <v>0</v>
      </c>
      <c r="M137" s="31">
        <v>0</v>
      </c>
      <c r="N137" s="31">
        <v>0</v>
      </c>
      <c r="O137" s="31">
        <v>0</v>
      </c>
      <c r="P137" s="31">
        <v>1490980.125</v>
      </c>
      <c r="Q137" s="31">
        <v>1994168.3125</v>
      </c>
      <c r="R137" s="31">
        <v>17966570.75</v>
      </c>
      <c r="S137" s="31">
        <v>0</v>
      </c>
      <c r="T137" s="31">
        <v>0</v>
      </c>
      <c r="U137" s="31">
        <v>0</v>
      </c>
      <c r="V137" s="31">
        <v>10795.326416015625</v>
      </c>
      <c r="W137" s="31">
        <v>10832699</v>
      </c>
      <c r="X137" s="31">
        <v>0</v>
      </c>
      <c r="Y137" s="31">
        <v>0</v>
      </c>
      <c r="Z137" s="2">
        <f t="shared" si="10"/>
        <v>38357075.834716797</v>
      </c>
    </row>
    <row r="138" spans="1:26" x14ac:dyDescent="0.2">
      <c r="A138" t="s">
        <v>19</v>
      </c>
      <c r="B138" s="31">
        <v>0</v>
      </c>
      <c r="C138" s="31">
        <v>0</v>
      </c>
      <c r="D138" s="31">
        <v>0</v>
      </c>
      <c r="E138" s="31">
        <v>0</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2">
        <f t="shared" si="10"/>
        <v>0</v>
      </c>
    </row>
    <row r="139" spans="1:26" x14ac:dyDescent="0.2">
      <c r="A139" t="s">
        <v>20</v>
      </c>
      <c r="B139" s="31">
        <v>0</v>
      </c>
      <c r="C139" s="31">
        <v>5206167</v>
      </c>
      <c r="D139" s="31">
        <v>0</v>
      </c>
      <c r="E139" s="31">
        <v>65989187.5</v>
      </c>
      <c r="F139" s="31">
        <v>0</v>
      </c>
      <c r="G139" s="31">
        <v>0</v>
      </c>
      <c r="H139" s="31">
        <v>0</v>
      </c>
      <c r="I139" s="31">
        <v>0</v>
      </c>
      <c r="J139" s="31">
        <v>0</v>
      </c>
      <c r="K139" s="31">
        <v>0</v>
      </c>
      <c r="L139" s="31">
        <v>0</v>
      </c>
      <c r="M139" s="31">
        <v>0</v>
      </c>
      <c r="N139" s="31">
        <v>0</v>
      </c>
      <c r="O139" s="31">
        <v>0</v>
      </c>
      <c r="P139" s="31">
        <v>0</v>
      </c>
      <c r="Q139" s="31">
        <v>0</v>
      </c>
      <c r="R139" s="31">
        <v>2833750.0625</v>
      </c>
      <c r="S139" s="31">
        <v>0</v>
      </c>
      <c r="T139" s="31">
        <v>0</v>
      </c>
      <c r="U139" s="31">
        <v>0</v>
      </c>
      <c r="V139" s="31">
        <v>0</v>
      </c>
      <c r="W139" s="31">
        <v>0</v>
      </c>
      <c r="X139" s="31">
        <v>0</v>
      </c>
      <c r="Y139" s="31">
        <v>0</v>
      </c>
      <c r="Z139" s="2">
        <f t="shared" si="10"/>
        <v>74029104.5625</v>
      </c>
    </row>
    <row r="140" spans="1:26" x14ac:dyDescent="0.2">
      <c r="A140" t="s">
        <v>21</v>
      </c>
      <c r="B140" s="31">
        <v>0</v>
      </c>
      <c r="C140" s="32">
        <v>0</v>
      </c>
      <c r="D140" s="32">
        <v>0</v>
      </c>
      <c r="E140" s="32">
        <v>0</v>
      </c>
      <c r="F140" s="32">
        <v>0</v>
      </c>
      <c r="G140" s="32">
        <v>0</v>
      </c>
      <c r="H140" s="32">
        <v>0</v>
      </c>
      <c r="I140" s="32">
        <v>0</v>
      </c>
      <c r="J140" s="32">
        <v>0</v>
      </c>
      <c r="K140" s="32">
        <v>0</v>
      </c>
      <c r="L140" s="32">
        <v>0</v>
      </c>
      <c r="M140" s="32">
        <v>0</v>
      </c>
      <c r="N140" s="32">
        <v>0</v>
      </c>
      <c r="O140" s="32">
        <v>0</v>
      </c>
      <c r="P140" s="32">
        <v>0</v>
      </c>
      <c r="Q140" s="32">
        <v>0</v>
      </c>
      <c r="R140" s="32">
        <v>0</v>
      </c>
      <c r="S140" s="32">
        <v>0</v>
      </c>
      <c r="T140" s="32">
        <v>0</v>
      </c>
      <c r="U140" s="32">
        <v>0</v>
      </c>
      <c r="V140" s="32">
        <v>0</v>
      </c>
      <c r="W140" s="32">
        <v>0</v>
      </c>
      <c r="X140" s="32">
        <v>0</v>
      </c>
      <c r="Y140" s="32">
        <v>0</v>
      </c>
      <c r="Z140" s="2">
        <f t="shared" si="10"/>
        <v>0</v>
      </c>
    </row>
    <row r="141" spans="1:26" x14ac:dyDescent="0.2">
      <c r="A141" t="s">
        <v>22</v>
      </c>
      <c r="B141" s="31">
        <v>0</v>
      </c>
      <c r="C141" s="31">
        <v>0</v>
      </c>
      <c r="D141" s="31">
        <v>0</v>
      </c>
      <c r="E141" s="31">
        <v>0</v>
      </c>
      <c r="F141" s="31">
        <v>0</v>
      </c>
      <c r="G141" s="31">
        <v>0</v>
      </c>
      <c r="H141" s="31">
        <v>0</v>
      </c>
      <c r="I141" s="31">
        <v>0</v>
      </c>
      <c r="J141" s="31">
        <v>0</v>
      </c>
      <c r="K141" s="31">
        <v>0</v>
      </c>
      <c r="L141" s="31">
        <v>0</v>
      </c>
      <c r="M141" s="31">
        <v>0</v>
      </c>
      <c r="N141" s="31">
        <v>0</v>
      </c>
      <c r="O141" s="31">
        <v>0</v>
      </c>
      <c r="P141" s="31">
        <v>0</v>
      </c>
      <c r="Q141" s="31">
        <v>0</v>
      </c>
      <c r="R141" s="31">
        <v>0</v>
      </c>
      <c r="S141" s="31">
        <v>0</v>
      </c>
      <c r="T141" s="31">
        <v>0</v>
      </c>
      <c r="U141" s="31">
        <v>0</v>
      </c>
      <c r="V141" s="31">
        <v>0</v>
      </c>
      <c r="W141" s="31">
        <v>0</v>
      </c>
      <c r="X141" s="31">
        <v>0</v>
      </c>
      <c r="Y141" s="31">
        <v>0</v>
      </c>
      <c r="Z141" s="2">
        <f t="shared" si="10"/>
        <v>0</v>
      </c>
    </row>
    <row r="142" spans="1:26" x14ac:dyDescent="0.2">
      <c r="A142" t="s">
        <v>23</v>
      </c>
      <c r="B142" s="31">
        <v>0</v>
      </c>
      <c r="C142" s="31">
        <v>0</v>
      </c>
      <c r="D142" s="31">
        <v>0</v>
      </c>
      <c r="E142" s="31">
        <v>0</v>
      </c>
      <c r="F142" s="31">
        <v>0</v>
      </c>
      <c r="G142" s="31">
        <v>0</v>
      </c>
      <c r="H142" s="31">
        <v>0</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2">
        <f t="shared" si="10"/>
        <v>0</v>
      </c>
    </row>
    <row r="143" spans="1:26" x14ac:dyDescent="0.2">
      <c r="A143" t="s">
        <v>24</v>
      </c>
      <c r="B143" s="31">
        <v>0</v>
      </c>
      <c r="C143" s="31">
        <v>0</v>
      </c>
      <c r="D143" s="31">
        <v>0</v>
      </c>
      <c r="E143" s="31">
        <v>0</v>
      </c>
      <c r="F143" s="31">
        <v>0</v>
      </c>
      <c r="G143" s="31">
        <v>0</v>
      </c>
      <c r="H143" s="31">
        <v>0</v>
      </c>
      <c r="I143" s="31">
        <v>0</v>
      </c>
      <c r="J143" s="31">
        <v>0</v>
      </c>
      <c r="K143" s="31">
        <v>0</v>
      </c>
      <c r="L143" s="31">
        <v>0</v>
      </c>
      <c r="M143" s="31">
        <v>0</v>
      </c>
      <c r="N143" s="31">
        <v>0</v>
      </c>
      <c r="O143" s="31">
        <v>0</v>
      </c>
      <c r="P143" s="31">
        <v>0</v>
      </c>
      <c r="Q143" s="31">
        <v>0</v>
      </c>
      <c r="R143" s="31">
        <v>0</v>
      </c>
      <c r="S143" s="31">
        <v>0</v>
      </c>
      <c r="T143" s="31">
        <v>0</v>
      </c>
      <c r="U143" s="31">
        <v>0</v>
      </c>
      <c r="V143" s="31">
        <v>0</v>
      </c>
      <c r="W143" s="31">
        <v>0</v>
      </c>
      <c r="X143" s="31">
        <v>0</v>
      </c>
      <c r="Y143" s="31">
        <v>0</v>
      </c>
      <c r="Z143" s="2">
        <f t="shared" si="10"/>
        <v>0</v>
      </c>
    </row>
    <row r="144" spans="1:26" x14ac:dyDescent="0.2">
      <c r="A144" t="s">
        <v>25</v>
      </c>
      <c r="B144" s="31">
        <v>0</v>
      </c>
      <c r="C144" s="31">
        <v>0</v>
      </c>
      <c r="D144" s="31">
        <v>0</v>
      </c>
      <c r="E144" s="31">
        <v>0</v>
      </c>
      <c r="F144" s="31">
        <v>0</v>
      </c>
      <c r="G144" s="31">
        <v>0</v>
      </c>
      <c r="H144" s="31">
        <v>0</v>
      </c>
      <c r="I144" s="31">
        <v>0</v>
      </c>
      <c r="J144" s="31">
        <v>0</v>
      </c>
      <c r="K144" s="31">
        <v>0</v>
      </c>
      <c r="L144" s="31">
        <v>0</v>
      </c>
      <c r="M144" s="31">
        <v>0</v>
      </c>
      <c r="N144" s="31">
        <v>0</v>
      </c>
      <c r="O144" s="31">
        <v>0</v>
      </c>
      <c r="P144" s="31">
        <v>0</v>
      </c>
      <c r="Q144" s="31">
        <v>0</v>
      </c>
      <c r="R144" s="31">
        <v>0</v>
      </c>
      <c r="S144" s="31">
        <v>0</v>
      </c>
      <c r="T144" s="31">
        <v>0</v>
      </c>
      <c r="U144" s="31">
        <v>0</v>
      </c>
      <c r="V144" s="31">
        <v>0</v>
      </c>
      <c r="W144" s="31">
        <v>0</v>
      </c>
      <c r="X144" s="31">
        <v>0</v>
      </c>
      <c r="Y144" s="31">
        <v>0</v>
      </c>
      <c r="Z144" s="2">
        <f t="shared" si="10"/>
        <v>0</v>
      </c>
    </row>
    <row r="145" spans="1:27" x14ac:dyDescent="0.2">
      <c r="A145" t="s">
        <v>50</v>
      </c>
      <c r="B145" s="2">
        <f t="shared" ref="B145:Z145" si="11">SUM(B122:B144)</f>
        <v>1731372365.8283691</v>
      </c>
      <c r="C145" s="2">
        <f t="shared" si="11"/>
        <v>2695251062.8932133</v>
      </c>
      <c r="D145" s="2">
        <f t="shared" si="11"/>
        <v>209086959.03283691</v>
      </c>
      <c r="E145" s="2">
        <f t="shared" si="11"/>
        <v>1123338074.9533272</v>
      </c>
      <c r="F145" s="2">
        <f t="shared" si="11"/>
        <v>948901151.07296753</v>
      </c>
      <c r="G145" s="2">
        <f t="shared" si="11"/>
        <v>1138304005.5244141</v>
      </c>
      <c r="H145" s="2">
        <f t="shared" si="11"/>
        <v>1102220403.338089</v>
      </c>
      <c r="I145" s="2">
        <f t="shared" si="11"/>
        <v>726545797.11987305</v>
      </c>
      <c r="J145" s="2">
        <f t="shared" si="11"/>
        <v>471545196.54882812</v>
      </c>
      <c r="K145" s="2">
        <f t="shared" si="11"/>
        <v>792034998.16671753</v>
      </c>
      <c r="L145" s="2">
        <f t="shared" si="11"/>
        <v>664835277.84069824</v>
      </c>
      <c r="M145" s="2">
        <f t="shared" si="11"/>
        <v>442752840.93701172</v>
      </c>
      <c r="N145" s="2">
        <f t="shared" si="11"/>
        <v>294922430.38378906</v>
      </c>
      <c r="O145" s="2">
        <f t="shared" si="11"/>
        <v>326667865.31316376</v>
      </c>
      <c r="P145" s="2">
        <f t="shared" si="11"/>
        <v>1242317621.7697754</v>
      </c>
      <c r="Q145" s="2">
        <f t="shared" si="11"/>
        <v>1297469657.8504639</v>
      </c>
      <c r="R145" s="2">
        <f t="shared" si="11"/>
        <v>5377162304.0471802</v>
      </c>
      <c r="S145" s="2">
        <f t="shared" si="11"/>
        <v>2952258844.40625</v>
      </c>
      <c r="T145" s="2">
        <f t="shared" si="11"/>
        <v>949626742.4989624</v>
      </c>
      <c r="U145" s="2">
        <f t="shared" si="11"/>
        <v>1516176280.1364746</v>
      </c>
      <c r="V145" s="2">
        <f t="shared" si="11"/>
        <v>1786299535.2302246</v>
      </c>
      <c r="W145" s="2">
        <f t="shared" si="11"/>
        <v>2847911405.9921875</v>
      </c>
      <c r="X145" s="2">
        <f t="shared" si="11"/>
        <v>1053466988.8433838</v>
      </c>
      <c r="Y145" s="2">
        <f t="shared" si="11"/>
        <v>217572668.98828125</v>
      </c>
      <c r="Z145" s="2">
        <f t="shared" si="11"/>
        <v>31908040478.716484</v>
      </c>
    </row>
    <row r="147" spans="1:27" x14ac:dyDescent="0.2">
      <c r="A147" s="8" t="s">
        <v>70</v>
      </c>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7" x14ac:dyDescent="0.2">
      <c r="A148" s="8"/>
      <c r="B148" s="9" t="s">
        <v>27</v>
      </c>
      <c r="C148" s="9" t="s">
        <v>2</v>
      </c>
      <c r="D148" s="9" t="s">
        <v>28</v>
      </c>
      <c r="E148" s="9" t="s">
        <v>29</v>
      </c>
      <c r="F148" s="9" t="s">
        <v>30</v>
      </c>
      <c r="G148" s="9" t="s">
        <v>31</v>
      </c>
      <c r="H148" s="9" t="s">
        <v>32</v>
      </c>
      <c r="I148" s="9" t="s">
        <v>33</v>
      </c>
      <c r="J148" s="9" t="s">
        <v>34</v>
      </c>
      <c r="K148" s="9" t="s">
        <v>35</v>
      </c>
      <c r="L148" s="9" t="s">
        <v>36</v>
      </c>
      <c r="M148" s="9" t="s">
        <v>37</v>
      </c>
      <c r="N148" s="9" t="s">
        <v>38</v>
      </c>
      <c r="O148" s="9" t="s">
        <v>39</v>
      </c>
      <c r="P148" s="9" t="s">
        <v>40</v>
      </c>
      <c r="Q148" s="9" t="s">
        <v>41</v>
      </c>
      <c r="R148" s="9" t="s">
        <v>42</v>
      </c>
      <c r="S148" s="9" t="s">
        <v>43</v>
      </c>
      <c r="T148" s="9" t="s">
        <v>44</v>
      </c>
      <c r="U148" s="9" t="s">
        <v>45</v>
      </c>
      <c r="V148" s="9" t="s">
        <v>1</v>
      </c>
      <c r="W148" s="9" t="s">
        <v>0</v>
      </c>
      <c r="X148" s="9" t="s">
        <v>46</v>
      </c>
      <c r="Y148" s="9" t="s">
        <v>47</v>
      </c>
      <c r="Z148" s="9" t="s">
        <v>48</v>
      </c>
      <c r="AA148" s="1" t="s">
        <v>64</v>
      </c>
    </row>
    <row r="149" spans="1:27" x14ac:dyDescent="0.2">
      <c r="A149" s="8" t="s">
        <v>3</v>
      </c>
      <c r="B149" s="5" t="str">
        <f t="shared" ref="B149:AA149" si="12">+IF(B3=0,"",B30/(8.76*B3))</f>
        <v/>
      </c>
      <c r="C149" s="5">
        <f t="shared" si="12"/>
        <v>0.15470985940879597</v>
      </c>
      <c r="D149" s="5" t="str">
        <f t="shared" si="12"/>
        <v/>
      </c>
      <c r="E149" s="5" t="str">
        <f t="shared" si="12"/>
        <v/>
      </c>
      <c r="F149" s="5">
        <f t="shared" si="12"/>
        <v>0.51432829206895936</v>
      </c>
      <c r="G149" s="5" t="str">
        <f t="shared" si="12"/>
        <v/>
      </c>
      <c r="H149" s="5">
        <f t="shared" si="12"/>
        <v>0.11870620345487916</v>
      </c>
      <c r="I149" s="5" t="str">
        <f t="shared" si="12"/>
        <v/>
      </c>
      <c r="J149" s="5" t="str">
        <f t="shared" si="12"/>
        <v/>
      </c>
      <c r="K149" s="5">
        <f t="shared" si="12"/>
        <v>3.7510632678906759E-2</v>
      </c>
      <c r="L149" s="5" t="str">
        <f t="shared" si="12"/>
        <v/>
      </c>
      <c r="M149" s="5" t="str">
        <f t="shared" si="12"/>
        <v/>
      </c>
      <c r="N149" s="5" t="str">
        <f t="shared" si="12"/>
        <v/>
      </c>
      <c r="O149" s="5" t="str">
        <f t="shared" si="12"/>
        <v/>
      </c>
      <c r="P149" s="5">
        <f t="shared" si="12"/>
        <v>0.59598490791609693</v>
      </c>
      <c r="Q149" s="5">
        <f t="shared" si="12"/>
        <v>0.60188570709074662</v>
      </c>
      <c r="R149" s="5">
        <f t="shared" si="12"/>
        <v>6.3293007236723278E-2</v>
      </c>
      <c r="S149" s="5">
        <f t="shared" si="12"/>
        <v>7.2488225993321068E-2</v>
      </c>
      <c r="T149" s="5" t="str">
        <f t="shared" si="12"/>
        <v/>
      </c>
      <c r="U149" s="5" t="str">
        <f t="shared" si="12"/>
        <v/>
      </c>
      <c r="V149" s="5">
        <f t="shared" si="12"/>
        <v>0.26091463919941055</v>
      </c>
      <c r="W149" s="5">
        <f t="shared" si="12"/>
        <v>0.85664921671194327</v>
      </c>
      <c r="X149" s="5">
        <f t="shared" si="12"/>
        <v>1.0645778638454942E-3</v>
      </c>
      <c r="Y149" s="5" t="str">
        <f t="shared" si="12"/>
        <v/>
      </c>
      <c r="Z149" s="5">
        <f t="shared" si="12"/>
        <v>0.34379812383212505</v>
      </c>
      <c r="AA149" s="5" t="str">
        <f t="shared" si="12"/>
        <v/>
      </c>
    </row>
    <row r="150" spans="1:27" x14ac:dyDescent="0.2">
      <c r="A150" s="8" t="s">
        <v>4</v>
      </c>
      <c r="B150" s="5">
        <f t="shared" ref="B150:AA150" si="13">+IF(B4=0,"",B31/(8.76*B4))</f>
        <v>0.45821847321952541</v>
      </c>
      <c r="C150" s="5">
        <f t="shared" si="13"/>
        <v>0.74653182557378805</v>
      </c>
      <c r="D150" s="5">
        <f t="shared" si="13"/>
        <v>0.39133499238964992</v>
      </c>
      <c r="E150" s="5">
        <f t="shared" si="13"/>
        <v>0.50130625957568109</v>
      </c>
      <c r="F150" s="5">
        <f t="shared" si="13"/>
        <v>0.71659757121722201</v>
      </c>
      <c r="G150" s="5">
        <f t="shared" si="13"/>
        <v>0.17073729373100935</v>
      </c>
      <c r="H150" s="5">
        <f t="shared" si="13"/>
        <v>0.1740507752249339</v>
      </c>
      <c r="I150" s="5">
        <f t="shared" si="13"/>
        <v>0.51280149061114766</v>
      </c>
      <c r="J150" s="5">
        <f t="shared" si="13"/>
        <v>0.1772713821474049</v>
      </c>
      <c r="K150" s="5">
        <f t="shared" si="13"/>
        <v>0.4139866001834569</v>
      </c>
      <c r="L150" s="5">
        <f t="shared" si="13"/>
        <v>0.36295406942127773</v>
      </c>
      <c r="M150" s="5">
        <f t="shared" si="13"/>
        <v>0.61462572159735118</v>
      </c>
      <c r="N150" s="5">
        <f t="shared" si="13"/>
        <v>0.83998060528169793</v>
      </c>
      <c r="O150" s="5">
        <f t="shared" si="13"/>
        <v>0.81445882855159812</v>
      </c>
      <c r="P150" s="5">
        <f t="shared" si="13"/>
        <v>0.50610521965894073</v>
      </c>
      <c r="Q150" s="5">
        <f t="shared" si="13"/>
        <v>0.45094958026342952</v>
      </c>
      <c r="R150" s="5">
        <f t="shared" si="13"/>
        <v>0.54354551721671784</v>
      </c>
      <c r="S150" s="5">
        <f t="shared" si="13"/>
        <v>0.63340987039209962</v>
      </c>
      <c r="T150" s="5">
        <f t="shared" si="13"/>
        <v>0.34596586093905241</v>
      </c>
      <c r="U150" s="5">
        <f t="shared" si="13"/>
        <v>0.50846621436211425</v>
      </c>
      <c r="V150" s="5">
        <f t="shared" si="13"/>
        <v>0.43374767098250833</v>
      </c>
      <c r="W150" s="5">
        <f t="shared" si="13"/>
        <v>0.59718486958426109</v>
      </c>
      <c r="X150" s="5">
        <f t="shared" si="13"/>
        <v>4.1950650679230955E-2</v>
      </c>
      <c r="Y150" s="5">
        <f t="shared" si="13"/>
        <v>0.84869797389690604</v>
      </c>
      <c r="Z150" s="5">
        <f t="shared" si="13"/>
        <v>0.54685952007769856</v>
      </c>
      <c r="AA150" s="5" t="str">
        <f t="shared" si="13"/>
        <v/>
      </c>
    </row>
    <row r="151" spans="1:27" x14ac:dyDescent="0.2">
      <c r="A151" s="8" t="s">
        <v>5</v>
      </c>
      <c r="B151" s="5" t="str">
        <f t="shared" ref="B151:AA151" si="14">+IF(B5=0,"",B32/(8.76*B5))</f>
        <v/>
      </c>
      <c r="C151" s="5" t="str">
        <f t="shared" si="14"/>
        <v/>
      </c>
      <c r="D151" s="5" t="str">
        <f t="shared" si="14"/>
        <v/>
      </c>
      <c r="E151" s="5" t="str">
        <f t="shared" si="14"/>
        <v/>
      </c>
      <c r="F151" s="5" t="str">
        <f t="shared" si="14"/>
        <v/>
      </c>
      <c r="G151" s="5" t="str">
        <f t="shared" si="14"/>
        <v/>
      </c>
      <c r="H151" s="5" t="str">
        <f t="shared" si="14"/>
        <v/>
      </c>
      <c r="I151" s="5" t="str">
        <f t="shared" si="14"/>
        <v/>
      </c>
      <c r="J151" s="5" t="str">
        <f t="shared" si="14"/>
        <v/>
      </c>
      <c r="K151" s="5" t="str">
        <f t="shared" si="14"/>
        <v/>
      </c>
      <c r="L151" s="5" t="str">
        <f t="shared" si="14"/>
        <v/>
      </c>
      <c r="M151" s="5" t="str">
        <f t="shared" si="14"/>
        <v/>
      </c>
      <c r="N151" s="5" t="str">
        <f t="shared" si="14"/>
        <v/>
      </c>
      <c r="O151" s="5" t="str">
        <f t="shared" si="14"/>
        <v/>
      </c>
      <c r="P151" s="5" t="str">
        <f t="shared" si="14"/>
        <v/>
      </c>
      <c r="Q151" s="5" t="str">
        <f t="shared" si="14"/>
        <v/>
      </c>
      <c r="R151" s="5" t="str">
        <f t="shared" si="14"/>
        <v/>
      </c>
      <c r="S151" s="5" t="str">
        <f t="shared" si="14"/>
        <v/>
      </c>
      <c r="T151" s="5" t="str">
        <f t="shared" si="14"/>
        <v/>
      </c>
      <c r="U151" s="5" t="str">
        <f t="shared" si="14"/>
        <v/>
      </c>
      <c r="V151" s="5" t="str">
        <f t="shared" si="14"/>
        <v/>
      </c>
      <c r="W151" s="5" t="str">
        <f t="shared" si="14"/>
        <v/>
      </c>
      <c r="X151" s="5" t="str">
        <f t="shared" si="14"/>
        <v/>
      </c>
      <c r="Y151" s="5" t="str">
        <f t="shared" si="14"/>
        <v/>
      </c>
      <c r="Z151" s="5" t="str">
        <f t="shared" si="14"/>
        <v/>
      </c>
      <c r="AA151" s="5" t="str">
        <f t="shared" si="14"/>
        <v/>
      </c>
    </row>
    <row r="152" spans="1:27" x14ac:dyDescent="0.2">
      <c r="A152" s="8" t="s">
        <v>6</v>
      </c>
      <c r="B152" s="5">
        <f t="shared" ref="B152:AA152" si="15">+IF(B6=0,"",B33/(8.76*B6))</f>
        <v>1.2983596514410733E-2</v>
      </c>
      <c r="C152" s="5">
        <f t="shared" si="15"/>
        <v>0.12394503203204284</v>
      </c>
      <c r="D152" s="5">
        <f t="shared" si="15"/>
        <v>3.4443535795721576E-2</v>
      </c>
      <c r="E152" s="5">
        <f t="shared" si="15"/>
        <v>6.140091058723586E-2</v>
      </c>
      <c r="F152" s="5">
        <f t="shared" si="15"/>
        <v>0.11879573882997786</v>
      </c>
      <c r="G152" s="5">
        <f t="shared" si="15"/>
        <v>2.7226490882029941E-2</v>
      </c>
      <c r="H152" s="5">
        <f t="shared" si="15"/>
        <v>3.7388944005487125E-2</v>
      </c>
      <c r="I152" s="5">
        <f t="shared" si="15"/>
        <v>6.9443292522831046E-2</v>
      </c>
      <c r="J152" s="5">
        <f t="shared" si="15"/>
        <v>1.6592065605217809E-2</v>
      </c>
      <c r="K152" s="5">
        <f t="shared" si="15"/>
        <v>0.34291384110754264</v>
      </c>
      <c r="L152" s="5">
        <f t="shared" si="15"/>
        <v>1.7240149947678841E-2</v>
      </c>
      <c r="M152" s="5">
        <f t="shared" si="15"/>
        <v>4.2703753494067444E-2</v>
      </c>
      <c r="N152" s="5">
        <f t="shared" si="15"/>
        <v>3.0202392643701316E-2</v>
      </c>
      <c r="O152" s="5">
        <f t="shared" si="15"/>
        <v>7.894544110139666E-2</v>
      </c>
      <c r="P152" s="5">
        <f t="shared" si="15"/>
        <v>3.2135894602745858E-2</v>
      </c>
      <c r="Q152" s="5">
        <f t="shared" si="15"/>
        <v>4.4697384603862057E-2</v>
      </c>
      <c r="R152" s="5">
        <f t="shared" si="15"/>
        <v>3.6688912873497556E-2</v>
      </c>
      <c r="S152" s="5" t="str">
        <f t="shared" si="15"/>
        <v/>
      </c>
      <c r="T152" s="5">
        <f t="shared" si="15"/>
        <v>1.7375924915469659E-2</v>
      </c>
      <c r="U152" s="5">
        <f t="shared" si="15"/>
        <v>2.9190994832989481E-2</v>
      </c>
      <c r="V152" s="5">
        <f t="shared" si="15"/>
        <v>1.1134282549301757E-2</v>
      </c>
      <c r="W152" s="5">
        <f t="shared" si="15"/>
        <v>7.6295666467469589E-2</v>
      </c>
      <c r="X152" s="5">
        <f t="shared" si="15"/>
        <v>9.8557897716725629E-3</v>
      </c>
      <c r="Y152" s="5">
        <f t="shared" si="15"/>
        <v>0.28627846216440778</v>
      </c>
      <c r="Z152" s="5">
        <f t="shared" si="15"/>
        <v>6.7091964552111708E-2</v>
      </c>
      <c r="AA152" s="5" t="str">
        <f t="shared" si="15"/>
        <v/>
      </c>
    </row>
    <row r="153" spans="1:27" x14ac:dyDescent="0.2">
      <c r="A153" s="8" t="s">
        <v>7</v>
      </c>
      <c r="B153" s="5">
        <f t="shared" ref="B153:AA153" si="16">+IF(B7=0,"",B34/(8.76*B7))</f>
        <v>0.79567455205846715</v>
      </c>
      <c r="C153" s="5">
        <f t="shared" si="16"/>
        <v>0.79533771986472623</v>
      </c>
      <c r="D153" s="5">
        <f t="shared" si="16"/>
        <v>0.80507678990791942</v>
      </c>
      <c r="E153" s="5">
        <f t="shared" si="16"/>
        <v>0.77277985768189661</v>
      </c>
      <c r="F153" s="5">
        <f t="shared" si="16"/>
        <v>0.81631716242344676</v>
      </c>
      <c r="G153" s="5">
        <f t="shared" si="16"/>
        <v>0.71779460247911608</v>
      </c>
      <c r="H153" s="5">
        <f t="shared" si="16"/>
        <v>0.7495068590332965</v>
      </c>
      <c r="I153" s="5">
        <f t="shared" si="16"/>
        <v>0.73658089762462542</v>
      </c>
      <c r="J153" s="5">
        <f t="shared" si="16"/>
        <v>0.81100180804542432</v>
      </c>
      <c r="K153" s="5" t="str">
        <f t="shared" si="16"/>
        <v/>
      </c>
      <c r="L153" s="5">
        <f t="shared" si="16"/>
        <v>0.74790549392292871</v>
      </c>
      <c r="M153" s="5" t="str">
        <f t="shared" si="16"/>
        <v/>
      </c>
      <c r="N153" s="5" t="str">
        <f t="shared" si="16"/>
        <v/>
      </c>
      <c r="O153" s="5" t="str">
        <f t="shared" si="16"/>
        <v/>
      </c>
      <c r="P153" s="5">
        <f t="shared" si="16"/>
        <v>0.55523447071062282</v>
      </c>
      <c r="Q153" s="5">
        <f t="shared" si="16"/>
        <v>0.76798038524007073</v>
      </c>
      <c r="R153" s="5">
        <f t="shared" si="16"/>
        <v>0.81093171317131729</v>
      </c>
      <c r="S153" s="5">
        <f t="shared" si="16"/>
        <v>0.82198210409422723</v>
      </c>
      <c r="T153" s="5">
        <f t="shared" si="16"/>
        <v>0.80010678123063217</v>
      </c>
      <c r="U153" s="5">
        <f t="shared" si="16"/>
        <v>0.80998482845142772</v>
      </c>
      <c r="V153" s="5">
        <f t="shared" si="16"/>
        <v>0.81637266825345212</v>
      </c>
      <c r="W153" s="5">
        <f t="shared" si="16"/>
        <v>0.7648074663996669</v>
      </c>
      <c r="X153" s="5" t="str">
        <f t="shared" si="16"/>
        <v/>
      </c>
      <c r="Y153" s="5">
        <f t="shared" si="16"/>
        <v>0.69145825829259366</v>
      </c>
      <c r="Z153" s="5">
        <f t="shared" si="16"/>
        <v>0.78652765209288111</v>
      </c>
      <c r="AA153" s="5" t="str">
        <f t="shared" si="16"/>
        <v/>
      </c>
    </row>
    <row r="154" spans="1:27" x14ac:dyDescent="0.2">
      <c r="A154" s="8" t="s">
        <v>8</v>
      </c>
      <c r="B154" s="5" t="str">
        <f t="shared" ref="B154:AA154" si="17">+IF(B8=0,"",B35/(8.76*B8))</f>
        <v/>
      </c>
      <c r="C154" s="5" t="str">
        <f t="shared" si="17"/>
        <v/>
      </c>
      <c r="D154" s="5" t="str">
        <f t="shared" si="17"/>
        <v/>
      </c>
      <c r="E154" s="5" t="str">
        <f t="shared" si="17"/>
        <v/>
      </c>
      <c r="F154" s="5" t="str">
        <f t="shared" si="17"/>
        <v/>
      </c>
      <c r="G154" s="5" t="str">
        <f t="shared" si="17"/>
        <v/>
      </c>
      <c r="H154" s="5" t="str">
        <f t="shared" si="17"/>
        <v/>
      </c>
      <c r="I154" s="5" t="str">
        <f t="shared" si="17"/>
        <v/>
      </c>
      <c r="J154" s="5" t="str">
        <f t="shared" si="17"/>
        <v/>
      </c>
      <c r="K154" s="5" t="str">
        <f t="shared" si="17"/>
        <v/>
      </c>
      <c r="L154" s="5" t="str">
        <f t="shared" si="17"/>
        <v/>
      </c>
      <c r="M154" s="5" t="str">
        <f t="shared" si="17"/>
        <v/>
      </c>
      <c r="N154" s="5" t="str">
        <f t="shared" si="17"/>
        <v/>
      </c>
      <c r="O154" s="5" t="str">
        <f t="shared" si="17"/>
        <v/>
      </c>
      <c r="P154" s="5">
        <f t="shared" si="17"/>
        <v>0.92000095129375947</v>
      </c>
      <c r="Q154" s="5" t="str">
        <f t="shared" si="17"/>
        <v/>
      </c>
      <c r="R154" s="5" t="str">
        <f t="shared" si="17"/>
        <v/>
      </c>
      <c r="S154" s="5" t="str">
        <f t="shared" si="17"/>
        <v/>
      </c>
      <c r="T154" s="5" t="str">
        <f t="shared" si="17"/>
        <v/>
      </c>
      <c r="U154" s="5" t="str">
        <f t="shared" si="17"/>
        <v/>
      </c>
      <c r="V154" s="5" t="str">
        <f t="shared" si="17"/>
        <v/>
      </c>
      <c r="W154" s="5" t="str">
        <f t="shared" si="17"/>
        <v/>
      </c>
      <c r="X154" s="5" t="str">
        <f t="shared" si="17"/>
        <v/>
      </c>
      <c r="Y154" s="5" t="str">
        <f t="shared" si="17"/>
        <v/>
      </c>
      <c r="Z154" s="5">
        <f t="shared" si="17"/>
        <v>0.92000095129375947</v>
      </c>
      <c r="AA154" s="5" t="str">
        <f t="shared" si="17"/>
        <v/>
      </c>
    </row>
    <row r="155" spans="1:27" x14ac:dyDescent="0.2">
      <c r="A155" s="8" t="s">
        <v>9</v>
      </c>
      <c r="B155" s="5">
        <f t="shared" ref="B155:AA155" si="18">+IF(B9=0,"",B36/(8.76*B9))</f>
        <v>0.31347715208173826</v>
      </c>
      <c r="C155" s="5">
        <f t="shared" si="18"/>
        <v>0.21402752092846269</v>
      </c>
      <c r="D155" s="5">
        <f t="shared" si="18"/>
        <v>0.47179526691198453</v>
      </c>
      <c r="E155" s="5">
        <f t="shared" si="18"/>
        <v>0.47182232296579085</v>
      </c>
      <c r="F155" s="5">
        <f t="shared" si="18"/>
        <v>9.512976623788541E-2</v>
      </c>
      <c r="G155" s="5">
        <f t="shared" si="18"/>
        <v>0.41075240397178348</v>
      </c>
      <c r="H155" s="5">
        <f t="shared" si="18"/>
        <v>9.5128965014330977E-2</v>
      </c>
      <c r="I155" s="5">
        <f t="shared" si="18"/>
        <v>0.74950694154414688</v>
      </c>
      <c r="J155" s="5">
        <f t="shared" si="18"/>
        <v>0.29440986964618249</v>
      </c>
      <c r="K155" s="5">
        <f t="shared" si="18"/>
        <v>0.31261401460175914</v>
      </c>
      <c r="L155" s="5">
        <f t="shared" si="18"/>
        <v>0.44587010694124291</v>
      </c>
      <c r="M155" s="5">
        <f t="shared" si="18"/>
        <v>0.63513807790767407</v>
      </c>
      <c r="N155" s="5">
        <f t="shared" si="18"/>
        <v>0.48626692421699913</v>
      </c>
      <c r="O155" s="5" t="str">
        <f t="shared" si="18"/>
        <v/>
      </c>
      <c r="P155" s="5">
        <f t="shared" si="18"/>
        <v>0.36239903235402371</v>
      </c>
      <c r="Q155" s="5">
        <f t="shared" si="18"/>
        <v>0.39074725803571392</v>
      </c>
      <c r="R155" s="5">
        <f t="shared" si="18"/>
        <v>0.4104843824266261</v>
      </c>
      <c r="S155" s="5">
        <f t="shared" si="18"/>
        <v>0.37503622583427482</v>
      </c>
      <c r="T155" s="5">
        <f t="shared" si="18"/>
        <v>0.49315148917985879</v>
      </c>
      <c r="U155" s="5">
        <f t="shared" si="18"/>
        <v>0.48413426162209278</v>
      </c>
      <c r="V155" s="5">
        <f t="shared" si="18"/>
        <v>0.44588493531877982</v>
      </c>
      <c r="W155" s="5">
        <f t="shared" si="18"/>
        <v>0.38849355266854768</v>
      </c>
      <c r="X155" s="5">
        <f t="shared" si="18"/>
        <v>0.55477743628460574</v>
      </c>
      <c r="Y155" s="5">
        <f t="shared" si="18"/>
        <v>0.72444185748816237</v>
      </c>
      <c r="Z155" s="5">
        <f t="shared" si="18"/>
        <v>0.50478320588711045</v>
      </c>
      <c r="AA155" s="5" t="str">
        <f t="shared" si="18"/>
        <v/>
      </c>
    </row>
    <row r="156" spans="1:27" x14ac:dyDescent="0.2">
      <c r="A156" s="8" t="s">
        <v>10</v>
      </c>
      <c r="B156" s="5">
        <f t="shared" ref="B156:AA156" si="19">+IF(B10=0,"",B37/(8.76*B10))</f>
        <v>0.90263097127981917</v>
      </c>
      <c r="C156" s="5">
        <f t="shared" si="19"/>
        <v>0.90262594633910442</v>
      </c>
      <c r="D156" s="5">
        <f t="shared" si="19"/>
        <v>0.89912107648401818</v>
      </c>
      <c r="E156" s="5">
        <f t="shared" si="19"/>
        <v>0.90263074343607308</v>
      </c>
      <c r="F156" s="5">
        <f t="shared" si="19"/>
        <v>0.9026281294284364</v>
      </c>
      <c r="G156" s="5">
        <f t="shared" si="19"/>
        <v>0.90348247998443809</v>
      </c>
      <c r="H156" s="5">
        <f t="shared" si="19"/>
        <v>0.88896090935193173</v>
      </c>
      <c r="I156" s="5">
        <f t="shared" si="19"/>
        <v>0.90263039896404007</v>
      </c>
      <c r="J156" s="5">
        <f t="shared" si="19"/>
        <v>0.90263345710165832</v>
      </c>
      <c r="K156" s="5">
        <f t="shared" si="19"/>
        <v>0.9026146168354181</v>
      </c>
      <c r="L156" s="5">
        <f t="shared" si="19"/>
        <v>0.90262956121575344</v>
      </c>
      <c r="M156" s="5">
        <f t="shared" si="19"/>
        <v>0.90369254759531847</v>
      </c>
      <c r="N156" s="5">
        <f t="shared" si="19"/>
        <v>0.90266004124283983</v>
      </c>
      <c r="O156" s="5">
        <f t="shared" si="19"/>
        <v>0.90262327839503154</v>
      </c>
      <c r="P156" s="5">
        <f t="shared" si="19"/>
        <v>0.90331081301647564</v>
      </c>
      <c r="Q156" s="5">
        <f t="shared" si="19"/>
        <v>0.90265383875089356</v>
      </c>
      <c r="R156" s="5">
        <f t="shared" si="19"/>
        <v>0.90314651109259481</v>
      </c>
      <c r="S156" s="5">
        <f t="shared" si="19"/>
        <v>0.9026284965753425</v>
      </c>
      <c r="T156" s="5">
        <f t="shared" si="19"/>
        <v>0.90262973268645363</v>
      </c>
      <c r="U156" s="5">
        <f t="shared" si="19"/>
        <v>0.90263345710165832</v>
      </c>
      <c r="V156" s="5">
        <f t="shared" si="19"/>
        <v>0.90309352175623725</v>
      </c>
      <c r="W156" s="5">
        <f t="shared" si="19"/>
        <v>0.90262986498675246</v>
      </c>
      <c r="X156" s="5">
        <f t="shared" si="19"/>
        <v>0.90261401767121241</v>
      </c>
      <c r="Y156" s="5" t="str">
        <f t="shared" si="19"/>
        <v/>
      </c>
      <c r="Z156" s="5">
        <f t="shared" si="19"/>
        <v>0.90256456799564555</v>
      </c>
      <c r="AA156" s="5" t="str">
        <f t="shared" si="19"/>
        <v/>
      </c>
    </row>
    <row r="157" spans="1:27" x14ac:dyDescent="0.2">
      <c r="A157" s="8" t="s">
        <v>11</v>
      </c>
      <c r="B157" s="5">
        <f t="shared" ref="B157:AA157" si="20">+IF(B11=0,"",B38/(8.76*B11))</f>
        <v>0.89194880415892808</v>
      </c>
      <c r="C157" s="5">
        <f t="shared" si="20"/>
        <v>0.88944130194288062</v>
      </c>
      <c r="D157" s="5" t="str">
        <f t="shared" si="20"/>
        <v/>
      </c>
      <c r="E157" s="5" t="str">
        <f t="shared" si="20"/>
        <v/>
      </c>
      <c r="F157" s="5">
        <f t="shared" si="20"/>
        <v>0.89194667748137468</v>
      </c>
      <c r="G157" s="5">
        <f t="shared" si="20"/>
        <v>0.89191552544766772</v>
      </c>
      <c r="H157" s="5">
        <f t="shared" si="20"/>
        <v>0.89194757811800529</v>
      </c>
      <c r="I157" s="5">
        <f t="shared" si="20"/>
        <v>0.89190139734737539</v>
      </c>
      <c r="J157" s="5">
        <f t="shared" si="20"/>
        <v>0.89199775441115992</v>
      </c>
      <c r="K157" s="5">
        <f t="shared" si="20"/>
        <v>0.89221227400630165</v>
      </c>
      <c r="L157" s="5" t="str">
        <f t="shared" si="20"/>
        <v/>
      </c>
      <c r="M157" s="5">
        <f t="shared" si="20"/>
        <v>0.89195537891760057</v>
      </c>
      <c r="N157" s="5">
        <f t="shared" si="20"/>
        <v>0.89188766831341915</v>
      </c>
      <c r="O157" s="5" t="str">
        <f t="shared" si="20"/>
        <v/>
      </c>
      <c r="P157" s="5">
        <f t="shared" si="20"/>
        <v>0.89294222576814186</v>
      </c>
      <c r="Q157" s="5">
        <f t="shared" si="20"/>
        <v>0.89194833762075554</v>
      </c>
      <c r="R157" s="5">
        <f t="shared" si="20"/>
        <v>0.89193149628122148</v>
      </c>
      <c r="S157" s="5">
        <f t="shared" si="20"/>
        <v>0.89128762900494207</v>
      </c>
      <c r="T157" s="5">
        <f t="shared" si="20"/>
        <v>0.8920192396685398</v>
      </c>
      <c r="U157" s="5" t="str">
        <f t="shared" si="20"/>
        <v/>
      </c>
      <c r="V157" s="5">
        <f t="shared" si="20"/>
        <v>0.88776438135484448</v>
      </c>
      <c r="W157" s="5">
        <f t="shared" si="20"/>
        <v>0.89158561643835632</v>
      </c>
      <c r="X157" s="5">
        <f t="shared" si="20"/>
        <v>0.89220507019731443</v>
      </c>
      <c r="Y157" s="5" t="str">
        <f t="shared" si="20"/>
        <v/>
      </c>
      <c r="Z157" s="5">
        <f t="shared" si="20"/>
        <v>0.89150961028190878</v>
      </c>
      <c r="AA157" s="5" t="str">
        <f t="shared" si="20"/>
        <v/>
      </c>
    </row>
    <row r="158" spans="1:27" x14ac:dyDescent="0.2">
      <c r="A158" s="8" t="s">
        <v>12</v>
      </c>
      <c r="B158" s="5">
        <f t="shared" ref="B158:AA158" si="21">+IF(B12=0,"",B39/(8.76*B12))</f>
        <v>5.4657563269096814E-2</v>
      </c>
      <c r="C158" s="5" t="str">
        <f t="shared" si="21"/>
        <v/>
      </c>
      <c r="D158" s="5" t="str">
        <f t="shared" si="21"/>
        <v/>
      </c>
      <c r="E158" s="5" t="str">
        <f t="shared" si="21"/>
        <v/>
      </c>
      <c r="F158" s="5">
        <f t="shared" si="21"/>
        <v>8.523396535638017E-2</v>
      </c>
      <c r="G158" s="5">
        <f t="shared" si="21"/>
        <v>3.2044682181403071E-2</v>
      </c>
      <c r="H158" s="5" t="str">
        <f t="shared" si="21"/>
        <v/>
      </c>
      <c r="I158" s="5" t="str">
        <f t="shared" si="21"/>
        <v/>
      </c>
      <c r="J158" s="5" t="str">
        <f t="shared" si="21"/>
        <v/>
      </c>
      <c r="K158" s="5">
        <f t="shared" si="21"/>
        <v>7.369207595036309E-2</v>
      </c>
      <c r="L158" s="5" t="str">
        <f t="shared" si="21"/>
        <v/>
      </c>
      <c r="M158" s="5">
        <f t="shared" si="21"/>
        <v>6.7338741114889453E-2</v>
      </c>
      <c r="N158" s="5" t="str">
        <f t="shared" si="21"/>
        <v/>
      </c>
      <c r="O158" s="5" t="str">
        <f t="shared" si="21"/>
        <v/>
      </c>
      <c r="P158" s="5">
        <f t="shared" si="21"/>
        <v>0.10822067786475321</v>
      </c>
      <c r="Q158" s="5">
        <f t="shared" si="21"/>
        <v>0.10647904844381462</v>
      </c>
      <c r="R158" s="5">
        <f t="shared" si="21"/>
        <v>0.11562011455127433</v>
      </c>
      <c r="S158" s="5">
        <f t="shared" si="21"/>
        <v>9.1066033376821037E-2</v>
      </c>
      <c r="T158" s="5">
        <f t="shared" si="21"/>
        <v>6.6172964887419305E-2</v>
      </c>
      <c r="U158" s="5">
        <f t="shared" si="21"/>
        <v>6.7653606067041877E-2</v>
      </c>
      <c r="V158" s="5">
        <f t="shared" si="21"/>
        <v>8.7690581137962673E-2</v>
      </c>
      <c r="W158" s="5">
        <f t="shared" si="21"/>
        <v>9.5205111843980103E-2</v>
      </c>
      <c r="X158" s="5">
        <f t="shared" si="21"/>
        <v>1.1964820558064592E-2</v>
      </c>
      <c r="Y158" s="5" t="str">
        <f t="shared" si="21"/>
        <v/>
      </c>
      <c r="Z158" s="5">
        <f t="shared" si="21"/>
        <v>9.1669957048441178E-2</v>
      </c>
      <c r="AA158" s="5" t="str">
        <f t="shared" si="21"/>
        <v/>
      </c>
    </row>
    <row r="159" spans="1:27" x14ac:dyDescent="0.2">
      <c r="A159" s="8" t="s">
        <v>13</v>
      </c>
      <c r="B159" s="5">
        <f t="shared" ref="B159:AA159" si="22">+IF(B13=0,"",B40/(8.76*B13))</f>
        <v>0.22045728931152192</v>
      </c>
      <c r="C159" s="5">
        <f t="shared" si="22"/>
        <v>0.22910730593607306</v>
      </c>
      <c r="D159" s="5" t="str">
        <f t="shared" si="22"/>
        <v/>
      </c>
      <c r="E159" s="5">
        <f t="shared" si="22"/>
        <v>0.18975008491351195</v>
      </c>
      <c r="F159" s="5" t="str">
        <f t="shared" si="22"/>
        <v/>
      </c>
      <c r="G159" s="5" t="str">
        <f t="shared" si="22"/>
        <v/>
      </c>
      <c r="H159" s="5" t="str">
        <f t="shared" si="22"/>
        <v/>
      </c>
      <c r="I159" s="5" t="str">
        <f t="shared" si="22"/>
        <v/>
      </c>
      <c r="J159" s="5" t="str">
        <f t="shared" si="22"/>
        <v/>
      </c>
      <c r="K159" s="5">
        <f t="shared" si="22"/>
        <v>0.19968755923965684</v>
      </c>
      <c r="L159" s="5" t="str">
        <f t="shared" si="22"/>
        <v/>
      </c>
      <c r="M159" s="5" t="str">
        <f t="shared" si="22"/>
        <v/>
      </c>
      <c r="N159" s="5" t="str">
        <f t="shared" si="22"/>
        <v/>
      </c>
      <c r="O159" s="5" t="str">
        <f t="shared" si="22"/>
        <v/>
      </c>
      <c r="P159" s="5">
        <f t="shared" si="22"/>
        <v>0.20048194716242662</v>
      </c>
      <c r="Q159" s="5">
        <f t="shared" si="22"/>
        <v>0.1996860906582586</v>
      </c>
      <c r="R159" s="5" t="str">
        <f t="shared" si="22"/>
        <v/>
      </c>
      <c r="S159" s="5" t="str">
        <f t="shared" si="22"/>
        <v/>
      </c>
      <c r="T159" s="5" t="str">
        <f t="shared" si="22"/>
        <v/>
      </c>
      <c r="U159" s="5" t="str">
        <f t="shared" si="22"/>
        <v/>
      </c>
      <c r="V159" s="5" t="str">
        <f t="shared" si="22"/>
        <v/>
      </c>
      <c r="W159" s="5">
        <f t="shared" si="22"/>
        <v>0.22010008542743958</v>
      </c>
      <c r="X159" s="5">
        <f t="shared" si="22"/>
        <v>0.1879489298160171</v>
      </c>
      <c r="Y159" s="5" t="str">
        <f t="shared" si="22"/>
        <v/>
      </c>
      <c r="Z159" s="5">
        <f t="shared" si="22"/>
        <v>0.19468969188701896</v>
      </c>
      <c r="AA159" s="5" t="str">
        <f t="shared" si="22"/>
        <v/>
      </c>
    </row>
    <row r="160" spans="1:27" x14ac:dyDescent="0.2">
      <c r="A160" s="8" t="s">
        <v>14</v>
      </c>
      <c r="B160" s="5">
        <f t="shared" ref="B160:AA160" si="23">+IF(B14=0,"",B41/(8.76*B14))</f>
        <v>1.3345239792110353E-2</v>
      </c>
      <c r="C160" s="5">
        <f t="shared" si="23"/>
        <v>6.5357506512335892E-2</v>
      </c>
      <c r="D160" s="5">
        <f t="shared" si="23"/>
        <v>5.1128642150489366E-2</v>
      </c>
      <c r="E160" s="5">
        <f t="shared" si="23"/>
        <v>8.9668293970180772E-3</v>
      </c>
      <c r="F160" s="5">
        <f t="shared" si="23"/>
        <v>2.6655590627460615E-2</v>
      </c>
      <c r="G160" s="5">
        <f t="shared" si="23"/>
        <v>9.2565276679309767E-3</v>
      </c>
      <c r="H160" s="5">
        <f t="shared" si="23"/>
        <v>2.2075593275102806E-2</v>
      </c>
      <c r="I160" s="5">
        <f t="shared" si="23"/>
        <v>1.2336018232628405E-2</v>
      </c>
      <c r="J160" s="5">
        <f t="shared" si="23"/>
        <v>2.8115513949247703E-2</v>
      </c>
      <c r="K160" s="5">
        <f t="shared" si="23"/>
        <v>1.8541051760622495E-2</v>
      </c>
      <c r="L160" s="5">
        <f t="shared" si="23"/>
        <v>6.4675842931963597E-3</v>
      </c>
      <c r="M160" s="5" t="str">
        <f t="shared" si="23"/>
        <v/>
      </c>
      <c r="N160" s="5" t="str">
        <f t="shared" si="23"/>
        <v/>
      </c>
      <c r="O160" s="5" t="str">
        <f t="shared" si="23"/>
        <v/>
      </c>
      <c r="P160" s="5">
        <f t="shared" si="23"/>
        <v>3.3342643058877582E-2</v>
      </c>
      <c r="Q160" s="5">
        <f t="shared" si="23"/>
        <v>2.6606367297487773E-2</v>
      </c>
      <c r="R160" s="5">
        <f t="shared" si="23"/>
        <v>4.9041637069584636E-2</v>
      </c>
      <c r="S160" s="5">
        <f t="shared" si="23"/>
        <v>9.1021001249210184E-2</v>
      </c>
      <c r="T160" s="5">
        <f t="shared" si="23"/>
        <v>3.267378473043081E-2</v>
      </c>
      <c r="U160" s="5">
        <f t="shared" si="23"/>
        <v>3.2472105691203561E-2</v>
      </c>
      <c r="V160" s="5">
        <f t="shared" si="23"/>
        <v>2.5342527458965813E-2</v>
      </c>
      <c r="W160" s="5">
        <f t="shared" si="23"/>
        <v>4.7983586335061931E-2</v>
      </c>
      <c r="X160" s="5" t="str">
        <f t="shared" si="23"/>
        <v/>
      </c>
      <c r="Y160" s="5">
        <f t="shared" si="23"/>
        <v>0.12441316301929031</v>
      </c>
      <c r="Z160" s="5">
        <f t="shared" si="23"/>
        <v>4.5485834434249119E-2</v>
      </c>
      <c r="AA160" s="5" t="str">
        <f t="shared" si="23"/>
        <v/>
      </c>
    </row>
    <row r="161" spans="1:27" x14ac:dyDescent="0.2">
      <c r="A161" s="8" t="s">
        <v>15</v>
      </c>
      <c r="B161" s="5">
        <f t="shared" ref="B161:AA161" si="24">+IF(B15=0,"",B42/(8.76*B15))</f>
        <v>0</v>
      </c>
      <c r="C161" s="5">
        <f t="shared" si="24"/>
        <v>5.8568441544250317E-3</v>
      </c>
      <c r="D161" s="5">
        <f t="shared" si="24"/>
        <v>0</v>
      </c>
      <c r="E161" s="5">
        <f t="shared" si="24"/>
        <v>5.8689783195593482E-6</v>
      </c>
      <c r="F161" s="5">
        <f t="shared" si="24"/>
        <v>1.5742171761684126E-4</v>
      </c>
      <c r="G161" s="5">
        <f t="shared" si="24"/>
        <v>0</v>
      </c>
      <c r="H161" s="5">
        <f t="shared" si="24"/>
        <v>8.8320066050947584E-7</v>
      </c>
      <c r="I161" s="5">
        <f t="shared" si="24"/>
        <v>0</v>
      </c>
      <c r="J161" s="5">
        <f t="shared" si="24"/>
        <v>0</v>
      </c>
      <c r="K161" s="5">
        <f t="shared" si="24"/>
        <v>1.2262496247150293E-3</v>
      </c>
      <c r="L161" s="5">
        <f t="shared" si="24"/>
        <v>0</v>
      </c>
      <c r="M161" s="5" t="str">
        <f t="shared" si="24"/>
        <v/>
      </c>
      <c r="N161" s="5" t="str">
        <f t="shared" si="24"/>
        <v/>
      </c>
      <c r="O161" s="5">
        <f t="shared" si="24"/>
        <v>6.8977608927458091E-4</v>
      </c>
      <c r="P161" s="5">
        <f t="shared" si="24"/>
        <v>3.4310218463792021E-4</v>
      </c>
      <c r="Q161" s="5">
        <f t="shared" si="24"/>
        <v>5.7444357326587986E-4</v>
      </c>
      <c r="R161" s="5">
        <f t="shared" si="24"/>
        <v>9.7874264328643205E-4</v>
      </c>
      <c r="S161" s="5">
        <f t="shared" si="24"/>
        <v>7.3059360730593614E-3</v>
      </c>
      <c r="T161" s="5">
        <f t="shared" si="24"/>
        <v>0</v>
      </c>
      <c r="U161" s="5" t="str">
        <f t="shared" si="24"/>
        <v/>
      </c>
      <c r="V161" s="5" t="str">
        <f t="shared" si="24"/>
        <v/>
      </c>
      <c r="W161" s="5">
        <f t="shared" si="24"/>
        <v>1.4894702527655184E-2</v>
      </c>
      <c r="X161" s="5" t="str">
        <f t="shared" si="24"/>
        <v/>
      </c>
      <c r="Y161" s="5">
        <f t="shared" si="24"/>
        <v>1.993683200418732E-3</v>
      </c>
      <c r="Z161" s="5">
        <f t="shared" si="24"/>
        <v>1.656922897002094E-3</v>
      </c>
      <c r="AA161" s="5" t="str">
        <f t="shared" si="24"/>
        <v/>
      </c>
    </row>
    <row r="162" spans="1:27" x14ac:dyDescent="0.2">
      <c r="A162" s="8" t="s">
        <v>16</v>
      </c>
      <c r="B162" s="5" t="str">
        <f t="shared" ref="B162:AA162" si="25">+IF(B16=0,"",B43/(8.76*B16))</f>
        <v/>
      </c>
      <c r="C162" s="5" t="str">
        <f t="shared" si="25"/>
        <v/>
      </c>
      <c r="D162" s="5" t="str">
        <f t="shared" si="25"/>
        <v/>
      </c>
      <c r="E162" s="5" t="str">
        <f t="shared" si="25"/>
        <v/>
      </c>
      <c r="F162" s="5" t="str">
        <f t="shared" si="25"/>
        <v/>
      </c>
      <c r="G162" s="5" t="str">
        <f t="shared" si="25"/>
        <v/>
      </c>
      <c r="H162" s="5" t="str">
        <f t="shared" si="25"/>
        <v/>
      </c>
      <c r="I162" s="5" t="str">
        <f t="shared" si="25"/>
        <v/>
      </c>
      <c r="J162" s="5" t="str">
        <f t="shared" si="25"/>
        <v/>
      </c>
      <c r="K162" s="5" t="str">
        <f t="shared" si="25"/>
        <v/>
      </c>
      <c r="L162" s="5" t="str">
        <f t="shared" si="25"/>
        <v/>
      </c>
      <c r="M162" s="5" t="str">
        <f t="shared" si="25"/>
        <v/>
      </c>
      <c r="N162" s="5" t="str">
        <f t="shared" si="25"/>
        <v/>
      </c>
      <c r="O162" s="5">
        <f t="shared" si="25"/>
        <v>0.22903672231735162</v>
      </c>
      <c r="P162" s="5" t="str">
        <f t="shared" si="25"/>
        <v/>
      </c>
      <c r="Q162" s="5" t="str">
        <f t="shared" si="25"/>
        <v/>
      </c>
      <c r="R162" s="5" t="str">
        <f t="shared" si="25"/>
        <v/>
      </c>
      <c r="S162" s="5" t="str">
        <f t="shared" si="25"/>
        <v/>
      </c>
      <c r="T162" s="5" t="str">
        <f t="shared" si="25"/>
        <v/>
      </c>
      <c r="U162" s="5" t="str">
        <f t="shared" si="25"/>
        <v/>
      </c>
      <c r="V162" s="5" t="str">
        <f t="shared" si="25"/>
        <v/>
      </c>
      <c r="W162" s="5" t="str">
        <f t="shared" si="25"/>
        <v/>
      </c>
      <c r="X162" s="5" t="str">
        <f t="shared" si="25"/>
        <v/>
      </c>
      <c r="Y162" s="5" t="str">
        <f t="shared" si="25"/>
        <v/>
      </c>
      <c r="Z162" s="5">
        <f t="shared" si="25"/>
        <v>0.22903672231735162</v>
      </c>
      <c r="AA162" s="5" t="str">
        <f t="shared" si="25"/>
        <v/>
      </c>
    </row>
    <row r="163" spans="1:27" x14ac:dyDescent="0.2">
      <c r="A163" s="8" t="s">
        <v>17</v>
      </c>
      <c r="B163" s="5">
        <f t="shared" ref="B163:AA163" si="26">+IF(B17=0,"",B44/(8.76*B17))</f>
        <v>4.552201431877699E-2</v>
      </c>
      <c r="C163" s="5">
        <f t="shared" si="26"/>
        <v>0.1491775193154212</v>
      </c>
      <c r="D163" s="5">
        <f t="shared" si="26"/>
        <v>7.9508942161339424E-3</v>
      </c>
      <c r="E163" s="5">
        <f t="shared" si="26"/>
        <v>7.1717265210415899E-3</v>
      </c>
      <c r="F163" s="5">
        <f t="shared" si="26"/>
        <v>7.3839919839092365E-3</v>
      </c>
      <c r="G163" s="5">
        <f t="shared" si="26"/>
        <v>5.3657431877086499E-3</v>
      </c>
      <c r="H163" s="5">
        <f t="shared" si="26"/>
        <v>8.3692217590876136E-3</v>
      </c>
      <c r="I163" s="5">
        <f t="shared" si="26"/>
        <v>7.854695470394529E-3</v>
      </c>
      <c r="J163" s="5">
        <f t="shared" si="26"/>
        <v>6.7146331604557149E-3</v>
      </c>
      <c r="K163" s="5">
        <f t="shared" si="26"/>
        <v>2.0015076622282081E-3</v>
      </c>
      <c r="L163" s="5" t="str">
        <f t="shared" si="26"/>
        <v/>
      </c>
      <c r="M163" s="5" t="str">
        <f t="shared" si="26"/>
        <v/>
      </c>
      <c r="N163" s="5" t="str">
        <f t="shared" si="26"/>
        <v/>
      </c>
      <c r="O163" s="5">
        <f t="shared" si="26"/>
        <v>8.4252163684125692E-2</v>
      </c>
      <c r="P163" s="5">
        <f t="shared" si="26"/>
        <v>5.7260453062739664E-2</v>
      </c>
      <c r="Q163" s="5">
        <f t="shared" si="26"/>
        <v>9.8446350668560237E-2</v>
      </c>
      <c r="R163" s="5">
        <f t="shared" si="26"/>
        <v>0.10058586969352329</v>
      </c>
      <c r="S163" s="5">
        <f t="shared" si="26"/>
        <v>3.7424874429223751E-2</v>
      </c>
      <c r="T163" s="5">
        <f t="shared" si="26"/>
        <v>2.7481435801203796E-2</v>
      </c>
      <c r="U163" s="5">
        <f t="shared" si="26"/>
        <v>6.7817534842421492E-2</v>
      </c>
      <c r="V163" s="5" t="str">
        <f t="shared" si="26"/>
        <v/>
      </c>
      <c r="W163" s="5">
        <f t="shared" si="26"/>
        <v>1.62088557176891E-2</v>
      </c>
      <c r="X163" s="5">
        <f t="shared" si="26"/>
        <v>0</v>
      </c>
      <c r="Y163" s="5">
        <f t="shared" si="26"/>
        <v>8.7059762242166581E-3</v>
      </c>
      <c r="Z163" s="5">
        <f t="shared" si="26"/>
        <v>6.8852850704812618E-2</v>
      </c>
      <c r="AA163" s="5" t="str">
        <f t="shared" si="26"/>
        <v/>
      </c>
    </row>
    <row r="164" spans="1:27" x14ac:dyDescent="0.2">
      <c r="A164" s="8" t="s">
        <v>18</v>
      </c>
      <c r="B164" s="5" t="str">
        <f t="shared" ref="B164:AA164" si="27">+IF(B18=0,"",B45/(8.76*B18))</f>
        <v/>
      </c>
      <c r="C164" s="5" t="str">
        <f t="shared" si="27"/>
        <v/>
      </c>
      <c r="D164" s="5" t="str">
        <f t="shared" si="27"/>
        <v/>
      </c>
      <c r="E164" s="5" t="str">
        <f t="shared" si="27"/>
        <v/>
      </c>
      <c r="F164" s="5" t="str">
        <f t="shared" si="27"/>
        <v/>
      </c>
      <c r="G164" s="5" t="str">
        <f t="shared" si="27"/>
        <v/>
      </c>
      <c r="H164" s="5">
        <f t="shared" si="27"/>
        <v>2.6681646059590201E-2</v>
      </c>
      <c r="I164" s="5">
        <f t="shared" si="27"/>
        <v>1.4563501990740028E-2</v>
      </c>
      <c r="J164" s="5" t="str">
        <f t="shared" si="27"/>
        <v/>
      </c>
      <c r="K164" s="5">
        <f t="shared" si="27"/>
        <v>0.12003917427959492</v>
      </c>
      <c r="L164" s="5" t="str">
        <f t="shared" si="27"/>
        <v/>
      </c>
      <c r="M164" s="5" t="str">
        <f t="shared" si="27"/>
        <v/>
      </c>
      <c r="N164" s="5" t="str">
        <f t="shared" si="27"/>
        <v/>
      </c>
      <c r="O164" s="5" t="str">
        <f t="shared" si="27"/>
        <v/>
      </c>
      <c r="P164" s="5">
        <f t="shared" si="27"/>
        <v>0.67857912671232878</v>
      </c>
      <c r="Q164" s="5">
        <f t="shared" si="27"/>
        <v>0.85118376188337475</v>
      </c>
      <c r="R164" s="5">
        <f t="shared" si="27"/>
        <v>0.75322537420398472</v>
      </c>
      <c r="S164" s="5" t="str">
        <f t="shared" si="27"/>
        <v/>
      </c>
      <c r="T164" s="5" t="str">
        <f t="shared" si="27"/>
        <v/>
      </c>
      <c r="U164" s="5" t="str">
        <f t="shared" si="27"/>
        <v/>
      </c>
      <c r="V164" s="5">
        <f t="shared" si="27"/>
        <v>4.0178163731245924E-3</v>
      </c>
      <c r="W164" s="5">
        <f t="shared" si="27"/>
        <v>0.39047959869691556</v>
      </c>
      <c r="X164" s="5" t="str">
        <f t="shared" si="27"/>
        <v/>
      </c>
      <c r="Y164" s="5" t="str">
        <f t="shared" si="27"/>
        <v/>
      </c>
      <c r="Z164" s="5">
        <f t="shared" si="27"/>
        <v>0.29390453462573496</v>
      </c>
      <c r="AA164" s="5" t="str">
        <f t="shared" si="27"/>
        <v/>
      </c>
    </row>
    <row r="165" spans="1:27" x14ac:dyDescent="0.2">
      <c r="A165" s="8" t="s">
        <v>19</v>
      </c>
      <c r="B165" s="5">
        <f t="shared" ref="B165:AA165" si="28">+IF(B19=0,"",B46/(8.76*B19))</f>
        <v>0.33999202741976781</v>
      </c>
      <c r="C165" s="5" t="str">
        <f t="shared" si="28"/>
        <v/>
      </c>
      <c r="D165" s="5">
        <f t="shared" si="28"/>
        <v>0.39986439327483164</v>
      </c>
      <c r="E165" s="5">
        <f t="shared" si="28"/>
        <v>0.28999018165790069</v>
      </c>
      <c r="F165" s="5">
        <f t="shared" si="28"/>
        <v>0.27074903847706105</v>
      </c>
      <c r="G165" s="5">
        <f t="shared" si="28"/>
        <v>0.30992717437692568</v>
      </c>
      <c r="H165" s="5">
        <f t="shared" si="28"/>
        <v>0.37895357731041279</v>
      </c>
      <c r="I165" s="5">
        <f t="shared" si="28"/>
        <v>0.30551913009222653</v>
      </c>
      <c r="J165" s="5">
        <f t="shared" si="28"/>
        <v>0.39995496458016583</v>
      </c>
      <c r="K165" s="5">
        <f t="shared" si="28"/>
        <v>0.33508592275090127</v>
      </c>
      <c r="L165" s="5" t="str">
        <f t="shared" si="28"/>
        <v/>
      </c>
      <c r="M165" s="5">
        <f t="shared" si="28"/>
        <v>0.29668873903859422</v>
      </c>
      <c r="N165" s="5">
        <f t="shared" si="28"/>
        <v>0.27995314878234395</v>
      </c>
      <c r="O165" s="5" t="str">
        <f t="shared" si="28"/>
        <v/>
      </c>
      <c r="P165" s="5">
        <f t="shared" si="28"/>
        <v>0.21172850903315465</v>
      </c>
      <c r="Q165" s="5">
        <f t="shared" si="28"/>
        <v>0.27995946852635062</v>
      </c>
      <c r="R165" s="5">
        <f t="shared" si="28"/>
        <v>0.29043137369976824</v>
      </c>
      <c r="S165" s="5" t="str">
        <f t="shared" si="28"/>
        <v/>
      </c>
      <c r="T165" s="5">
        <f t="shared" si="28"/>
        <v>0.38995218515171343</v>
      </c>
      <c r="U165" s="5">
        <f t="shared" si="28"/>
        <v>0.38995033353199993</v>
      </c>
      <c r="V165" s="5">
        <f t="shared" si="28"/>
        <v>0.2899856502621343</v>
      </c>
      <c r="W165" s="5">
        <f t="shared" si="28"/>
        <v>0.29135619699934767</v>
      </c>
      <c r="X165" s="5">
        <f t="shared" si="28"/>
        <v>0.27169967517482524</v>
      </c>
      <c r="Y165" s="5">
        <f t="shared" si="28"/>
        <v>0.28995909646172557</v>
      </c>
      <c r="Z165" s="5">
        <f t="shared" si="28"/>
        <v>0.32066486551547663</v>
      </c>
      <c r="AA165" s="5" t="str">
        <f t="shared" si="28"/>
        <v/>
      </c>
    </row>
    <row r="166" spans="1:27" x14ac:dyDescent="0.2">
      <c r="A166" s="8" t="s">
        <v>20</v>
      </c>
      <c r="B166" s="5" t="str">
        <f t="shared" ref="B166:AA166" si="29">+IF(B20=0,"",B47/(8.76*B20))</f>
        <v/>
      </c>
      <c r="C166" s="5">
        <f t="shared" si="29"/>
        <v>0.82285030533091286</v>
      </c>
      <c r="D166" s="5" t="str">
        <f t="shared" si="29"/>
        <v/>
      </c>
      <c r="E166" s="5">
        <f t="shared" si="29"/>
        <v>0.82690880227481878</v>
      </c>
      <c r="F166" s="5" t="str">
        <f t="shared" si="29"/>
        <v/>
      </c>
      <c r="G166" s="5" t="str">
        <f t="shared" si="29"/>
        <v/>
      </c>
      <c r="H166" s="5" t="str">
        <f t="shared" si="29"/>
        <v/>
      </c>
      <c r="I166" s="5" t="str">
        <f t="shared" si="29"/>
        <v/>
      </c>
      <c r="J166" s="5" t="str">
        <f t="shared" si="29"/>
        <v/>
      </c>
      <c r="K166" s="5" t="str">
        <f t="shared" si="29"/>
        <v/>
      </c>
      <c r="L166" s="5" t="str">
        <f t="shared" si="29"/>
        <v/>
      </c>
      <c r="M166" s="5" t="str">
        <f t="shared" si="29"/>
        <v/>
      </c>
      <c r="N166" s="5" t="str">
        <f t="shared" si="29"/>
        <v/>
      </c>
      <c r="O166" s="5" t="str">
        <f t="shared" si="29"/>
        <v/>
      </c>
      <c r="P166" s="5" t="str">
        <f t="shared" si="29"/>
        <v/>
      </c>
      <c r="Q166" s="5" t="str">
        <f t="shared" si="29"/>
        <v/>
      </c>
      <c r="R166" s="5">
        <f t="shared" si="29"/>
        <v>0.80809126948597809</v>
      </c>
      <c r="S166" s="5" t="str">
        <f t="shared" si="29"/>
        <v/>
      </c>
      <c r="T166" s="5" t="str">
        <f t="shared" si="29"/>
        <v/>
      </c>
      <c r="U166" s="5" t="str">
        <f t="shared" si="29"/>
        <v/>
      </c>
      <c r="V166" s="5" t="str">
        <f t="shared" si="29"/>
        <v/>
      </c>
      <c r="W166" s="5" t="str">
        <f t="shared" si="29"/>
        <v/>
      </c>
      <c r="X166" s="5" t="str">
        <f t="shared" si="29"/>
        <v/>
      </c>
      <c r="Y166" s="5" t="str">
        <f t="shared" si="29"/>
        <v/>
      </c>
      <c r="Z166" s="5">
        <f t="shared" si="29"/>
        <v>0.82588781409440204</v>
      </c>
      <c r="AA166" s="5" t="str">
        <f t="shared" si="29"/>
        <v/>
      </c>
    </row>
    <row r="167" spans="1:27" x14ac:dyDescent="0.2">
      <c r="A167" s="8" t="s">
        <v>21</v>
      </c>
      <c r="B167" s="5">
        <f t="shared" ref="B167:AA167" si="30">+IF(B21=0,"",B48/(8.76*B21))</f>
        <v>9.4007140927416529E-5</v>
      </c>
      <c r="C167" s="5">
        <f t="shared" si="30"/>
        <v>4.6573080164819605E-3</v>
      </c>
      <c r="D167" s="5">
        <f t="shared" si="30"/>
        <v>0</v>
      </c>
      <c r="E167" s="5">
        <f t="shared" si="30"/>
        <v>1.6600918101011708E-4</v>
      </c>
      <c r="F167" s="5">
        <f t="shared" si="30"/>
        <v>3.0590192064084646E-4</v>
      </c>
      <c r="G167" s="5">
        <f t="shared" si="30"/>
        <v>2.463743209159917E-6</v>
      </c>
      <c r="H167" s="5">
        <f t="shared" si="30"/>
        <v>0</v>
      </c>
      <c r="I167" s="5">
        <f t="shared" si="30"/>
        <v>1.0849161058661114E-4</v>
      </c>
      <c r="J167" s="5">
        <f t="shared" si="30"/>
        <v>0</v>
      </c>
      <c r="K167" s="5">
        <f t="shared" si="30"/>
        <v>4.223357923681595E-4</v>
      </c>
      <c r="L167" s="5">
        <f t="shared" si="30"/>
        <v>2.2861314880739047E-5</v>
      </c>
      <c r="M167" s="5">
        <f t="shared" si="30"/>
        <v>4.0640414185305336E-4</v>
      </c>
      <c r="N167" s="5">
        <f t="shared" si="30"/>
        <v>5.1377943393406502E-4</v>
      </c>
      <c r="O167" s="5">
        <f t="shared" si="30"/>
        <v>5.4034064342545402E-4</v>
      </c>
      <c r="P167" s="5">
        <f t="shared" si="30"/>
        <v>4.5801561149127877E-4</v>
      </c>
      <c r="Q167" s="5">
        <f t="shared" si="30"/>
        <v>6.0220021585666869E-4</v>
      </c>
      <c r="R167" s="5">
        <f t="shared" si="30"/>
        <v>4.790935331051736E-4</v>
      </c>
      <c r="S167" s="5">
        <f t="shared" si="30"/>
        <v>1.5149470635926136E-2</v>
      </c>
      <c r="T167" s="5">
        <f t="shared" si="30"/>
        <v>3.9201768968194424E-5</v>
      </c>
      <c r="U167" s="5">
        <f t="shared" si="30"/>
        <v>5.1888724167160677E-3</v>
      </c>
      <c r="V167" s="5">
        <f t="shared" si="30"/>
        <v>0</v>
      </c>
      <c r="W167" s="5">
        <f t="shared" si="30"/>
        <v>4.028778115505607E-3</v>
      </c>
      <c r="X167" s="5">
        <f t="shared" si="30"/>
        <v>7.9765737313476826E-5</v>
      </c>
      <c r="Y167" s="5">
        <f t="shared" si="30"/>
        <v>4.0013583490686823E-4</v>
      </c>
      <c r="Z167" s="5">
        <f t="shared" si="30"/>
        <v>2.7971738630606074E-3</v>
      </c>
      <c r="AA167" s="5" t="str">
        <f t="shared" si="30"/>
        <v/>
      </c>
    </row>
    <row r="168" spans="1:27" x14ac:dyDescent="0.2">
      <c r="A168" s="8" t="s">
        <v>22</v>
      </c>
      <c r="B168" s="5" t="str">
        <f t="shared" ref="B168:AA168" si="31">+IF(B22=0,"",B49/(8.76*B22))</f>
        <v/>
      </c>
      <c r="C168" s="5" t="str">
        <f t="shared" si="31"/>
        <v/>
      </c>
      <c r="D168" s="5" t="str">
        <f t="shared" si="31"/>
        <v/>
      </c>
      <c r="E168" s="5" t="str">
        <f t="shared" si="31"/>
        <v/>
      </c>
      <c r="F168" s="5" t="str">
        <f t="shared" si="31"/>
        <v/>
      </c>
      <c r="G168" s="5" t="str">
        <f t="shared" si="31"/>
        <v/>
      </c>
      <c r="H168" s="5" t="str">
        <f t="shared" si="31"/>
        <v/>
      </c>
      <c r="I168" s="5" t="str">
        <f t="shared" si="31"/>
        <v/>
      </c>
      <c r="J168" s="5" t="str">
        <f t="shared" si="31"/>
        <v/>
      </c>
      <c r="K168" s="5" t="str">
        <f t="shared" si="31"/>
        <v/>
      </c>
      <c r="L168" s="5" t="str">
        <f t="shared" si="31"/>
        <v/>
      </c>
      <c r="M168" s="5" t="str">
        <f t="shared" si="31"/>
        <v/>
      </c>
      <c r="N168" s="5" t="str">
        <f t="shared" si="31"/>
        <v/>
      </c>
      <c r="O168" s="5" t="str">
        <f t="shared" si="31"/>
        <v/>
      </c>
      <c r="P168" s="5" t="str">
        <f t="shared" si="31"/>
        <v/>
      </c>
      <c r="Q168" s="5" t="str">
        <f t="shared" si="31"/>
        <v/>
      </c>
      <c r="R168" s="5" t="str">
        <f t="shared" si="31"/>
        <v/>
      </c>
      <c r="S168" s="5" t="str">
        <f t="shared" si="31"/>
        <v/>
      </c>
      <c r="T168" s="5" t="str">
        <f t="shared" si="31"/>
        <v/>
      </c>
      <c r="U168" s="5" t="str">
        <f t="shared" si="31"/>
        <v/>
      </c>
      <c r="V168" s="5" t="str">
        <f t="shared" si="31"/>
        <v/>
      </c>
      <c r="W168" s="5" t="str">
        <f t="shared" si="31"/>
        <v/>
      </c>
      <c r="X168" s="5" t="str">
        <f t="shared" si="31"/>
        <v/>
      </c>
      <c r="Y168" s="5" t="str">
        <f t="shared" si="31"/>
        <v/>
      </c>
      <c r="Z168" s="5" t="str">
        <f t="shared" si="31"/>
        <v/>
      </c>
      <c r="AA168" s="5" t="str">
        <f t="shared" si="31"/>
        <v/>
      </c>
    </row>
    <row r="169" spans="1:27" x14ac:dyDescent="0.2">
      <c r="A169" s="8" t="s">
        <v>23</v>
      </c>
      <c r="B169" s="5" t="str">
        <f t="shared" ref="B169:AA169" si="32">+IF(B23=0,"",B50/(8.76*B23))</f>
        <v/>
      </c>
      <c r="C169" s="5" t="str">
        <f t="shared" si="32"/>
        <v/>
      </c>
      <c r="D169" s="5" t="str">
        <f t="shared" si="32"/>
        <v/>
      </c>
      <c r="E169" s="5" t="str">
        <f t="shared" si="32"/>
        <v/>
      </c>
      <c r="F169" s="5" t="str">
        <f t="shared" si="32"/>
        <v/>
      </c>
      <c r="G169" s="5" t="str">
        <f t="shared" si="32"/>
        <v/>
      </c>
      <c r="H169" s="5" t="str">
        <f t="shared" si="32"/>
        <v/>
      </c>
      <c r="I169" s="5" t="str">
        <f t="shared" si="32"/>
        <v/>
      </c>
      <c r="J169" s="5" t="str">
        <f t="shared" si="32"/>
        <v/>
      </c>
      <c r="K169" s="5">
        <f t="shared" si="32"/>
        <v>0.45617679306677594</v>
      </c>
      <c r="L169" s="5" t="str">
        <f t="shared" si="32"/>
        <v/>
      </c>
      <c r="M169" s="5" t="str">
        <f t="shared" si="32"/>
        <v/>
      </c>
      <c r="N169" s="5" t="str">
        <f t="shared" si="32"/>
        <v/>
      </c>
      <c r="O169" s="5" t="str">
        <f t="shared" si="32"/>
        <v/>
      </c>
      <c r="P169" s="5">
        <f t="shared" si="32"/>
        <v>0.41397109674061355</v>
      </c>
      <c r="Q169" s="5" t="str">
        <f t="shared" si="32"/>
        <v/>
      </c>
      <c r="R169" s="5" t="str">
        <f t="shared" si="32"/>
        <v/>
      </c>
      <c r="S169" s="5" t="str">
        <f t="shared" si="32"/>
        <v/>
      </c>
      <c r="T169" s="5" t="str">
        <f t="shared" si="32"/>
        <v/>
      </c>
      <c r="U169" s="5" t="str">
        <f t="shared" si="32"/>
        <v/>
      </c>
      <c r="V169" s="5" t="str">
        <f t="shared" si="32"/>
        <v/>
      </c>
      <c r="W169" s="5">
        <f t="shared" si="32"/>
        <v>0</v>
      </c>
      <c r="X169" s="5" t="str">
        <f t="shared" si="32"/>
        <v/>
      </c>
      <c r="Y169" s="5" t="str">
        <f t="shared" si="32"/>
        <v/>
      </c>
      <c r="Z169" s="5">
        <f t="shared" si="32"/>
        <v>0.42628848195329089</v>
      </c>
      <c r="AA169" s="5" t="str">
        <f t="shared" si="32"/>
        <v/>
      </c>
    </row>
    <row r="170" spans="1:27" x14ac:dyDescent="0.2">
      <c r="A170" s="8" t="s">
        <v>24</v>
      </c>
      <c r="B170" s="5" t="str">
        <f t="shared" ref="B170:AA170" si="33">+IF(B24=0,"",B51/(8.76*B24))</f>
        <v/>
      </c>
      <c r="C170" s="5" t="str">
        <f t="shared" si="33"/>
        <v/>
      </c>
      <c r="D170" s="5" t="str">
        <f t="shared" si="33"/>
        <v/>
      </c>
      <c r="E170" s="5" t="str">
        <f t="shared" si="33"/>
        <v/>
      </c>
      <c r="F170" s="5" t="str">
        <f t="shared" si="33"/>
        <v/>
      </c>
      <c r="G170" s="5" t="str">
        <f t="shared" si="33"/>
        <v/>
      </c>
      <c r="H170" s="5" t="str">
        <f t="shared" si="33"/>
        <v/>
      </c>
      <c r="I170" s="5" t="str">
        <f t="shared" si="33"/>
        <v/>
      </c>
      <c r="J170" s="5" t="str">
        <f t="shared" si="33"/>
        <v/>
      </c>
      <c r="K170" s="5" t="str">
        <f t="shared" si="33"/>
        <v/>
      </c>
      <c r="L170" s="5" t="str">
        <f t="shared" si="33"/>
        <v/>
      </c>
      <c r="M170" s="5" t="str">
        <f t="shared" si="33"/>
        <v/>
      </c>
      <c r="N170" s="5" t="str">
        <f t="shared" si="33"/>
        <v/>
      </c>
      <c r="O170" s="5" t="str">
        <f t="shared" si="33"/>
        <v/>
      </c>
      <c r="P170" s="5" t="str">
        <f t="shared" si="33"/>
        <v/>
      </c>
      <c r="Q170" s="5" t="str">
        <f t="shared" si="33"/>
        <v/>
      </c>
      <c r="R170" s="5" t="str">
        <f t="shared" si="33"/>
        <v/>
      </c>
      <c r="S170" s="5" t="str">
        <f t="shared" si="33"/>
        <v/>
      </c>
      <c r="T170" s="5" t="str">
        <f t="shared" si="33"/>
        <v/>
      </c>
      <c r="U170" s="5" t="str">
        <f t="shared" si="33"/>
        <v/>
      </c>
      <c r="V170" s="5" t="str">
        <f t="shared" si="33"/>
        <v/>
      </c>
      <c r="W170" s="5" t="str">
        <f t="shared" si="33"/>
        <v/>
      </c>
      <c r="X170" s="5" t="str">
        <f t="shared" si="33"/>
        <v/>
      </c>
      <c r="Y170" s="5" t="str">
        <f t="shared" si="33"/>
        <v/>
      </c>
      <c r="Z170" s="5" t="str">
        <f t="shared" si="33"/>
        <v/>
      </c>
      <c r="AA170" s="5" t="str">
        <f t="shared" si="33"/>
        <v/>
      </c>
    </row>
    <row r="171" spans="1:27" x14ac:dyDescent="0.2">
      <c r="A171" s="8" t="s">
        <v>25</v>
      </c>
      <c r="B171" s="5" t="str">
        <f t="shared" ref="B171:AA171" si="34">+IF(B25=0,"",B52/(8.76*B25))</f>
        <v/>
      </c>
      <c r="C171" s="5" t="str">
        <f t="shared" si="34"/>
        <v/>
      </c>
      <c r="D171" s="5" t="str">
        <f t="shared" si="34"/>
        <v/>
      </c>
      <c r="E171" s="5" t="str">
        <f t="shared" si="34"/>
        <v/>
      </c>
      <c r="F171" s="5" t="str">
        <f t="shared" si="34"/>
        <v/>
      </c>
      <c r="G171" s="5" t="str">
        <f t="shared" si="34"/>
        <v/>
      </c>
      <c r="H171" s="5" t="str">
        <f t="shared" si="34"/>
        <v/>
      </c>
      <c r="I171" s="5" t="str">
        <f t="shared" si="34"/>
        <v/>
      </c>
      <c r="J171" s="5" t="str">
        <f t="shared" si="34"/>
        <v/>
      </c>
      <c r="K171" s="5" t="str">
        <f t="shared" si="34"/>
        <v/>
      </c>
      <c r="L171" s="5" t="str">
        <f t="shared" si="34"/>
        <v/>
      </c>
      <c r="M171" s="5" t="str">
        <f t="shared" si="34"/>
        <v/>
      </c>
      <c r="N171" s="5" t="str">
        <f t="shared" si="34"/>
        <v/>
      </c>
      <c r="O171" s="5" t="str">
        <f t="shared" si="34"/>
        <v/>
      </c>
      <c r="P171" s="5" t="str">
        <f t="shared" si="34"/>
        <v/>
      </c>
      <c r="Q171" s="5" t="str">
        <f t="shared" si="34"/>
        <v/>
      </c>
      <c r="R171" s="5" t="str">
        <f t="shared" si="34"/>
        <v/>
      </c>
      <c r="S171" s="5" t="str">
        <f t="shared" si="34"/>
        <v/>
      </c>
      <c r="T171" s="5" t="str">
        <f t="shared" si="34"/>
        <v/>
      </c>
      <c r="U171" s="5" t="str">
        <f t="shared" si="34"/>
        <v/>
      </c>
      <c r="V171" s="5" t="str">
        <f t="shared" si="34"/>
        <v/>
      </c>
      <c r="W171" s="5" t="str">
        <f t="shared" si="34"/>
        <v/>
      </c>
      <c r="X171" s="5" t="str">
        <f t="shared" si="34"/>
        <v/>
      </c>
      <c r="Y171" s="5" t="str">
        <f t="shared" si="34"/>
        <v/>
      </c>
      <c r="Z171" s="5" t="str">
        <f t="shared" si="34"/>
        <v/>
      </c>
      <c r="AA171" s="5" t="str">
        <f t="shared" si="34"/>
        <v/>
      </c>
    </row>
    <row r="172" spans="1:27" x14ac:dyDescent="0.2">
      <c r="A172" s="8" t="s">
        <v>50</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7"/>
    </row>
    <row r="173" spans="1:27"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x14ac:dyDescent="0.2">
      <c r="A174" s="8" t="s">
        <v>65</v>
      </c>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x14ac:dyDescent="0.2">
      <c r="A175" s="8" t="s">
        <v>3</v>
      </c>
      <c r="B175" s="6" t="str">
        <f t="shared" ref="B175:AA175" si="35">+IF(B30=0,"",B68/B30)</f>
        <v/>
      </c>
      <c r="C175" s="6">
        <f t="shared" si="35"/>
        <v>74.776340326095905</v>
      </c>
      <c r="D175" s="6" t="str">
        <f t="shared" si="35"/>
        <v/>
      </c>
      <c r="E175" s="6" t="str">
        <f t="shared" si="35"/>
        <v/>
      </c>
      <c r="F175" s="6">
        <f t="shared" si="35"/>
        <v>63.240673754524607</v>
      </c>
      <c r="G175" s="6" t="str">
        <f t="shared" si="35"/>
        <v/>
      </c>
      <c r="H175" s="6">
        <f t="shared" si="35"/>
        <v>79.442170505988329</v>
      </c>
      <c r="I175" s="6" t="str">
        <f t="shared" si="35"/>
        <v/>
      </c>
      <c r="J175" s="6" t="str">
        <f t="shared" si="35"/>
        <v/>
      </c>
      <c r="K175" s="6">
        <f t="shared" si="35"/>
        <v>66.597220903401208</v>
      </c>
      <c r="L175" s="6" t="str">
        <f t="shared" si="35"/>
        <v/>
      </c>
      <c r="M175" s="6" t="str">
        <f t="shared" si="35"/>
        <v/>
      </c>
      <c r="N175" s="6" t="str">
        <f t="shared" si="35"/>
        <v/>
      </c>
      <c r="O175" s="6" t="str">
        <f t="shared" si="35"/>
        <v/>
      </c>
      <c r="P175" s="6">
        <f t="shared" si="35"/>
        <v>70.301901705893613</v>
      </c>
      <c r="Q175" s="6">
        <f t="shared" si="35"/>
        <v>70.060281149792075</v>
      </c>
      <c r="R175" s="6">
        <f t="shared" si="35"/>
        <v>69.595217577512415</v>
      </c>
      <c r="S175" s="6">
        <f t="shared" si="35"/>
        <v>78.480556171324906</v>
      </c>
      <c r="T175" s="6" t="str">
        <f t="shared" si="35"/>
        <v/>
      </c>
      <c r="U175" s="6" t="str">
        <f t="shared" si="35"/>
        <v/>
      </c>
      <c r="V175" s="6">
        <f t="shared" si="35"/>
        <v>65.506682048795085</v>
      </c>
      <c r="W175" s="6">
        <f t="shared" si="35"/>
        <v>71.114197817804197</v>
      </c>
      <c r="X175" s="6">
        <f t="shared" si="35"/>
        <v>88.155005378307209</v>
      </c>
      <c r="Y175" s="8" t="str">
        <f t="shared" si="35"/>
        <v/>
      </c>
      <c r="Z175" s="6">
        <f t="shared" si="35"/>
        <v>70.583898866908754</v>
      </c>
      <c r="AA175" s="8" t="str">
        <f t="shared" si="35"/>
        <v/>
      </c>
    </row>
    <row r="176" spans="1:27" x14ac:dyDescent="0.2">
      <c r="A176" s="8" t="s">
        <v>4</v>
      </c>
      <c r="B176" s="6">
        <f t="shared" ref="B176:AA176" si="36">+IF(B31=0,"",B69/B31)</f>
        <v>45.585910381098188</v>
      </c>
      <c r="C176" s="6">
        <f t="shared" si="36"/>
        <v>53.826959809409438</v>
      </c>
      <c r="D176" s="6">
        <f t="shared" si="36"/>
        <v>49.712446669595927</v>
      </c>
      <c r="E176" s="6">
        <f t="shared" si="36"/>
        <v>38.335209640883143</v>
      </c>
      <c r="F176" s="6">
        <f t="shared" si="36"/>
        <v>47.41019117658923</v>
      </c>
      <c r="G176" s="6">
        <f t="shared" si="36"/>
        <v>44.747739893712307</v>
      </c>
      <c r="H176" s="6">
        <f t="shared" si="36"/>
        <v>50.007727180418037</v>
      </c>
      <c r="I176" s="6">
        <f t="shared" si="36"/>
        <v>38.049034566965986</v>
      </c>
      <c r="J176" s="6">
        <f t="shared" si="36"/>
        <v>48.43312339117653</v>
      </c>
      <c r="K176" s="6">
        <f t="shared" si="36"/>
        <v>40.491750680496835</v>
      </c>
      <c r="L176" s="6">
        <f t="shared" si="36"/>
        <v>41.287930377784491</v>
      </c>
      <c r="M176" s="6">
        <f t="shared" si="36"/>
        <v>46.891575086232123</v>
      </c>
      <c r="N176" s="6">
        <f t="shared" si="36"/>
        <v>38.885734279565071</v>
      </c>
      <c r="O176" s="6">
        <f t="shared" si="36"/>
        <v>42.15264667134339</v>
      </c>
      <c r="P176" s="6">
        <f t="shared" si="36"/>
        <v>41.004149552925064</v>
      </c>
      <c r="Q176" s="6">
        <f t="shared" si="36"/>
        <v>45.233669982445505</v>
      </c>
      <c r="R176" s="6">
        <f t="shared" si="36"/>
        <v>42.094224731719756</v>
      </c>
      <c r="S176" s="6">
        <f t="shared" si="36"/>
        <v>45.351497604716329</v>
      </c>
      <c r="T176" s="6">
        <f t="shared" si="36"/>
        <v>43.003795318856554</v>
      </c>
      <c r="U176" s="6">
        <f t="shared" si="36"/>
        <v>47.028487681256429</v>
      </c>
      <c r="V176" s="6">
        <f t="shared" si="36"/>
        <v>42.194285792608234</v>
      </c>
      <c r="W176" s="6">
        <f t="shared" si="36"/>
        <v>45.919882189480347</v>
      </c>
      <c r="X176" s="6">
        <f t="shared" si="36"/>
        <v>40.757541695570367</v>
      </c>
      <c r="Y176" s="6">
        <f t="shared" si="36"/>
        <v>41.076475750693248</v>
      </c>
      <c r="Z176" s="6">
        <f t="shared" si="36"/>
        <v>45.744639823682995</v>
      </c>
      <c r="AA176" s="6" t="str">
        <f t="shared" si="36"/>
        <v/>
      </c>
    </row>
    <row r="177" spans="1:27" x14ac:dyDescent="0.2">
      <c r="A177" s="8" t="s">
        <v>5</v>
      </c>
      <c r="B177" s="6" t="str">
        <f t="shared" ref="B177:AA177" si="37">+IF(B32=0,"",B70/B32)</f>
        <v/>
      </c>
      <c r="C177" s="6" t="str">
        <f t="shared" si="37"/>
        <v/>
      </c>
      <c r="D177" s="6" t="str">
        <f t="shared" si="37"/>
        <v/>
      </c>
      <c r="E177" s="6" t="str">
        <f t="shared" si="37"/>
        <v/>
      </c>
      <c r="F177" s="6" t="str">
        <f t="shared" si="37"/>
        <v/>
      </c>
      <c r="G177" s="6" t="str">
        <f t="shared" si="37"/>
        <v/>
      </c>
      <c r="H177" s="6" t="str">
        <f t="shared" si="37"/>
        <v/>
      </c>
      <c r="I177" s="6" t="str">
        <f t="shared" si="37"/>
        <v/>
      </c>
      <c r="J177" s="6" t="str">
        <f t="shared" si="37"/>
        <v/>
      </c>
      <c r="K177" s="6" t="str">
        <f t="shared" si="37"/>
        <v/>
      </c>
      <c r="L177" s="6" t="str">
        <f t="shared" si="37"/>
        <v/>
      </c>
      <c r="M177" s="6" t="str">
        <f t="shared" si="37"/>
        <v/>
      </c>
      <c r="N177" s="6" t="str">
        <f t="shared" si="37"/>
        <v/>
      </c>
      <c r="O177" s="6" t="str">
        <f t="shared" si="37"/>
        <v/>
      </c>
      <c r="P177" s="6" t="str">
        <f t="shared" si="37"/>
        <v/>
      </c>
      <c r="Q177" s="6" t="str">
        <f t="shared" si="37"/>
        <v/>
      </c>
      <c r="R177" s="6" t="str">
        <f t="shared" si="37"/>
        <v/>
      </c>
      <c r="S177" s="6" t="str">
        <f t="shared" si="37"/>
        <v/>
      </c>
      <c r="T177" s="6" t="str">
        <f t="shared" si="37"/>
        <v/>
      </c>
      <c r="U177" s="6" t="str">
        <f t="shared" si="37"/>
        <v/>
      </c>
      <c r="V177" s="6" t="str">
        <f t="shared" si="37"/>
        <v/>
      </c>
      <c r="W177" s="6" t="str">
        <f t="shared" si="37"/>
        <v/>
      </c>
      <c r="X177" s="6" t="str">
        <f t="shared" si="37"/>
        <v/>
      </c>
      <c r="Y177" s="6" t="str">
        <f t="shared" si="37"/>
        <v/>
      </c>
      <c r="Z177" s="6" t="str">
        <f t="shared" si="37"/>
        <v/>
      </c>
      <c r="AA177" s="6" t="str">
        <f t="shared" si="37"/>
        <v/>
      </c>
    </row>
    <row r="178" spans="1:27" x14ac:dyDescent="0.2">
      <c r="A178" s="8" t="s">
        <v>6</v>
      </c>
      <c r="B178" s="6">
        <f t="shared" ref="B178:AA178" si="38">+IF(B33=0,"",B71/B33)</f>
        <v>69.190300919972827</v>
      </c>
      <c r="C178" s="6">
        <f t="shared" si="38"/>
        <v>72.084991402138598</v>
      </c>
      <c r="D178" s="6">
        <f t="shared" si="38"/>
        <v>57.361379815970622</v>
      </c>
      <c r="E178" s="6">
        <f t="shared" si="38"/>
        <v>54.45146290322824</v>
      </c>
      <c r="F178" s="6">
        <f t="shared" si="38"/>
        <v>54.760668483785132</v>
      </c>
      <c r="G178" s="6">
        <f t="shared" si="38"/>
        <v>55.933199573259579</v>
      </c>
      <c r="H178" s="6">
        <f t="shared" si="38"/>
        <v>58.840502654535143</v>
      </c>
      <c r="I178" s="6">
        <f t="shared" si="38"/>
        <v>53.872220327008137</v>
      </c>
      <c r="J178" s="6">
        <f t="shared" si="38"/>
        <v>67.987478580237934</v>
      </c>
      <c r="K178" s="6">
        <f t="shared" si="38"/>
        <v>39.903677462271141</v>
      </c>
      <c r="L178" s="6">
        <f t="shared" si="38"/>
        <v>59.617060345069291</v>
      </c>
      <c r="M178" s="6">
        <f t="shared" si="38"/>
        <v>56.004989547256429</v>
      </c>
      <c r="N178" s="6">
        <f t="shared" si="38"/>
        <v>59.264725814747663</v>
      </c>
      <c r="O178" s="6">
        <f t="shared" si="38"/>
        <v>53.107050235348936</v>
      </c>
      <c r="P178" s="6">
        <f t="shared" si="38"/>
        <v>61.122022589121521</v>
      </c>
      <c r="Q178" s="6">
        <f t="shared" si="38"/>
        <v>62.554003168692432</v>
      </c>
      <c r="R178" s="6">
        <f t="shared" si="38"/>
        <v>61.215249213783117</v>
      </c>
      <c r="S178" s="6" t="str">
        <f t="shared" si="38"/>
        <v/>
      </c>
      <c r="T178" s="6">
        <f t="shared" si="38"/>
        <v>66.775387004991885</v>
      </c>
      <c r="U178" s="6">
        <f t="shared" si="38"/>
        <v>68.974559065107101</v>
      </c>
      <c r="V178" s="6">
        <f t="shared" si="38"/>
        <v>66.100915070126788</v>
      </c>
      <c r="W178" s="6">
        <f t="shared" si="38"/>
        <v>72.572771860132349</v>
      </c>
      <c r="X178" s="6">
        <f t="shared" si="38"/>
        <v>58.262530840678615</v>
      </c>
      <c r="Y178" s="6">
        <f t="shared" si="38"/>
        <v>63.892032017920585</v>
      </c>
      <c r="Z178" s="6">
        <f t="shared" si="38"/>
        <v>59.527028946145577</v>
      </c>
      <c r="AA178" s="6" t="str">
        <f t="shared" si="38"/>
        <v/>
      </c>
    </row>
    <row r="179" spans="1:27" x14ac:dyDescent="0.2">
      <c r="A179" s="8" t="s">
        <v>7</v>
      </c>
      <c r="B179" s="6">
        <f t="shared" ref="B179:AA179" si="39">+IF(B34=0,"",B72/B34)</f>
        <v>22.875896550805304</v>
      </c>
      <c r="C179" s="6">
        <f t="shared" si="39"/>
        <v>32.221821288371672</v>
      </c>
      <c r="D179" s="6">
        <f t="shared" si="39"/>
        <v>12.964360760993811</v>
      </c>
      <c r="E179" s="6">
        <f t="shared" si="39"/>
        <v>22.295635400852689</v>
      </c>
      <c r="F179" s="6">
        <f t="shared" si="39"/>
        <v>25.254062008353102</v>
      </c>
      <c r="G179" s="6">
        <f t="shared" si="39"/>
        <v>21.143157802285014</v>
      </c>
      <c r="H179" s="6">
        <f t="shared" si="39"/>
        <v>17.600238343970844</v>
      </c>
      <c r="I179" s="6">
        <f t="shared" si="39"/>
        <v>24.864223518710336</v>
      </c>
      <c r="J179" s="6">
        <f t="shared" si="39"/>
        <v>13.944551483512768</v>
      </c>
      <c r="K179" s="6" t="str">
        <f t="shared" si="39"/>
        <v/>
      </c>
      <c r="L179" s="6">
        <f t="shared" si="39"/>
        <v>24.345803169500343</v>
      </c>
      <c r="M179" s="6" t="str">
        <f t="shared" si="39"/>
        <v/>
      </c>
      <c r="N179" s="6" t="str">
        <f t="shared" si="39"/>
        <v/>
      </c>
      <c r="O179" s="6" t="str">
        <f t="shared" si="39"/>
        <v/>
      </c>
      <c r="P179" s="6">
        <f t="shared" si="39"/>
        <v>31.728531463814196</v>
      </c>
      <c r="Q179" s="6">
        <f t="shared" si="39"/>
        <v>25.989522651334845</v>
      </c>
      <c r="R179" s="6">
        <f t="shared" si="39"/>
        <v>23.339317315129129</v>
      </c>
      <c r="S179" s="6">
        <f t="shared" si="39"/>
        <v>29.643924722437699</v>
      </c>
      <c r="T179" s="6">
        <f t="shared" si="39"/>
        <v>17.231091140613959</v>
      </c>
      <c r="U179" s="6">
        <f t="shared" si="39"/>
        <v>21.161846719308659</v>
      </c>
      <c r="V179" s="6">
        <f t="shared" si="39"/>
        <v>24.54415814172264</v>
      </c>
      <c r="W179" s="6">
        <f t="shared" si="39"/>
        <v>33.019073279879883</v>
      </c>
      <c r="X179" s="6" t="str">
        <f t="shared" si="39"/>
        <v/>
      </c>
      <c r="Y179" s="6">
        <f t="shared" si="39"/>
        <v>44.973828273059873</v>
      </c>
      <c r="Z179" s="6">
        <f t="shared" si="39"/>
        <v>23.851870356392922</v>
      </c>
      <c r="AA179" s="6" t="str">
        <f t="shared" si="39"/>
        <v/>
      </c>
    </row>
    <row r="180" spans="1:27" x14ac:dyDescent="0.2">
      <c r="A180" s="8" t="s">
        <v>8</v>
      </c>
      <c r="B180" s="6" t="str">
        <f t="shared" ref="B180:AA180" si="40">+IF(B35=0,"",B73/B35)</f>
        <v/>
      </c>
      <c r="C180" s="6" t="str">
        <f t="shared" si="40"/>
        <v/>
      </c>
      <c r="D180" s="6" t="str">
        <f t="shared" si="40"/>
        <v/>
      </c>
      <c r="E180" s="6" t="str">
        <f t="shared" si="40"/>
        <v/>
      </c>
      <c r="F180" s="6" t="str">
        <f t="shared" si="40"/>
        <v/>
      </c>
      <c r="G180" s="6" t="str">
        <f t="shared" si="40"/>
        <v/>
      </c>
      <c r="H180" s="6" t="str">
        <f t="shared" si="40"/>
        <v/>
      </c>
      <c r="I180" s="6" t="str">
        <f t="shared" si="40"/>
        <v/>
      </c>
      <c r="J180" s="6" t="str">
        <f t="shared" si="40"/>
        <v/>
      </c>
      <c r="K180" s="6" t="str">
        <f t="shared" si="40"/>
        <v/>
      </c>
      <c r="L180" s="6" t="str">
        <f t="shared" si="40"/>
        <v/>
      </c>
      <c r="M180" s="6" t="str">
        <f t="shared" si="40"/>
        <v/>
      </c>
      <c r="N180" s="6" t="str">
        <f t="shared" si="40"/>
        <v/>
      </c>
      <c r="O180" s="6" t="str">
        <f t="shared" si="40"/>
        <v/>
      </c>
      <c r="P180" s="6">
        <f t="shared" si="40"/>
        <v>9.9992837730477374E-2</v>
      </c>
      <c r="Q180" s="6" t="str">
        <f t="shared" si="40"/>
        <v/>
      </c>
      <c r="R180" s="6" t="str">
        <f t="shared" si="40"/>
        <v/>
      </c>
      <c r="S180" s="6" t="str">
        <f t="shared" si="40"/>
        <v/>
      </c>
      <c r="T180" s="6" t="str">
        <f t="shared" si="40"/>
        <v/>
      </c>
      <c r="U180" s="6" t="str">
        <f t="shared" si="40"/>
        <v/>
      </c>
      <c r="V180" s="6" t="str">
        <f t="shared" si="40"/>
        <v/>
      </c>
      <c r="W180" s="6" t="str">
        <f t="shared" si="40"/>
        <v/>
      </c>
      <c r="X180" s="6" t="str">
        <f t="shared" si="40"/>
        <v/>
      </c>
      <c r="Y180" s="6" t="str">
        <f t="shared" si="40"/>
        <v/>
      </c>
      <c r="Z180" s="6">
        <f t="shared" si="40"/>
        <v>9.9992837730477374E-2</v>
      </c>
      <c r="AA180" s="6" t="str">
        <f t="shared" si="40"/>
        <v/>
      </c>
    </row>
    <row r="181" spans="1:27" x14ac:dyDescent="0.2">
      <c r="A181" s="8" t="s">
        <v>9</v>
      </c>
      <c r="B181" s="6">
        <f t="shared" ref="B181:AA181" si="41">+IF(B36=0,"",B74/B36)</f>
        <v>0</v>
      </c>
      <c r="C181" s="6">
        <f t="shared" si="41"/>
        <v>0</v>
      </c>
      <c r="D181" s="6">
        <f t="shared" si="41"/>
        <v>0</v>
      </c>
      <c r="E181" s="6">
        <f t="shared" si="41"/>
        <v>0</v>
      </c>
      <c r="F181" s="6">
        <f t="shared" si="41"/>
        <v>0</v>
      </c>
      <c r="G181" s="6">
        <f t="shared" si="41"/>
        <v>0</v>
      </c>
      <c r="H181" s="6">
        <f t="shared" si="41"/>
        <v>0</v>
      </c>
      <c r="I181" s="6">
        <f t="shared" si="41"/>
        <v>0</v>
      </c>
      <c r="J181" s="6">
        <f t="shared" si="41"/>
        <v>0</v>
      </c>
      <c r="K181" s="6">
        <f t="shared" si="41"/>
        <v>0</v>
      </c>
      <c r="L181" s="6">
        <f t="shared" si="41"/>
        <v>0</v>
      </c>
      <c r="M181" s="6">
        <f t="shared" si="41"/>
        <v>0</v>
      </c>
      <c r="N181" s="6">
        <f t="shared" si="41"/>
        <v>0</v>
      </c>
      <c r="O181" s="6" t="str">
        <f t="shared" si="41"/>
        <v/>
      </c>
      <c r="P181" s="6">
        <f t="shared" si="41"/>
        <v>0</v>
      </c>
      <c r="Q181" s="6">
        <f t="shared" si="41"/>
        <v>0</v>
      </c>
      <c r="R181" s="6">
        <f t="shared" si="41"/>
        <v>0</v>
      </c>
      <c r="S181" s="6">
        <f t="shared" si="41"/>
        <v>0</v>
      </c>
      <c r="T181" s="6">
        <f t="shared" si="41"/>
        <v>0</v>
      </c>
      <c r="U181" s="6">
        <f t="shared" si="41"/>
        <v>0</v>
      </c>
      <c r="V181" s="6">
        <f t="shared" si="41"/>
        <v>0</v>
      </c>
      <c r="W181" s="6">
        <f t="shared" si="41"/>
        <v>0</v>
      </c>
      <c r="X181" s="6">
        <f t="shared" si="41"/>
        <v>0</v>
      </c>
      <c r="Y181" s="6">
        <f t="shared" si="41"/>
        <v>0</v>
      </c>
      <c r="Z181" s="6">
        <f t="shared" si="41"/>
        <v>0</v>
      </c>
      <c r="AA181" s="6" t="str">
        <f t="shared" si="41"/>
        <v/>
      </c>
    </row>
    <row r="182" spans="1:27" x14ac:dyDescent="0.2">
      <c r="A182" s="8" t="s">
        <v>10</v>
      </c>
      <c r="B182" s="6">
        <f t="shared" ref="B182:AA182" si="42">+IF(B37=0,"",B75/B37)</f>
        <v>13.647552229351508</v>
      </c>
      <c r="C182" s="6">
        <f t="shared" si="42"/>
        <v>13.647808875121095</v>
      </c>
      <c r="D182" s="6">
        <f t="shared" si="42"/>
        <v>13.649082234180796</v>
      </c>
      <c r="E182" s="6">
        <f t="shared" si="42"/>
        <v>13.648791455563066</v>
      </c>
      <c r="F182" s="6">
        <f t="shared" si="42"/>
        <v>13.649095984007817</v>
      </c>
      <c r="G182" s="6">
        <f t="shared" si="42"/>
        <v>13.648496043300359</v>
      </c>
      <c r="H182" s="6">
        <f t="shared" si="42"/>
        <v>13.647318918776994</v>
      </c>
      <c r="I182" s="6">
        <f t="shared" si="42"/>
        <v>13.64890407537742</v>
      </c>
      <c r="J182" s="6">
        <f t="shared" si="42"/>
        <v>13.64831618366256</v>
      </c>
      <c r="K182" s="6">
        <f t="shared" si="42"/>
        <v>13.648517946558677</v>
      </c>
      <c r="L182" s="6">
        <f t="shared" si="42"/>
        <v>13.64919980715306</v>
      </c>
      <c r="M182" s="6">
        <f t="shared" si="42"/>
        <v>13.647763005723737</v>
      </c>
      <c r="N182" s="6">
        <f t="shared" si="42"/>
        <v>13.647938479500576</v>
      </c>
      <c r="O182" s="6">
        <f t="shared" si="42"/>
        <v>13.648712747093162</v>
      </c>
      <c r="P182" s="6">
        <f t="shared" si="42"/>
        <v>13.647699639742461</v>
      </c>
      <c r="Q182" s="6">
        <f t="shared" si="42"/>
        <v>13.648446508773235</v>
      </c>
      <c r="R182" s="6">
        <f t="shared" si="42"/>
        <v>13.647912725521289</v>
      </c>
      <c r="S182" s="6">
        <f t="shared" si="42"/>
        <v>13.649113465691395</v>
      </c>
      <c r="T182" s="6">
        <f t="shared" si="42"/>
        <v>13.647278388864699</v>
      </c>
      <c r="U182" s="6">
        <f t="shared" si="42"/>
        <v>13.648193708312679</v>
      </c>
      <c r="V182" s="6">
        <f t="shared" si="42"/>
        <v>13.647588493096539</v>
      </c>
      <c r="W182" s="6">
        <f t="shared" si="42"/>
        <v>13.648470433465874</v>
      </c>
      <c r="X182" s="6">
        <f t="shared" si="42"/>
        <v>13.648645638959316</v>
      </c>
      <c r="Y182" s="6" t="str">
        <f t="shared" si="42"/>
        <v/>
      </c>
      <c r="Z182" s="6">
        <f t="shared" si="42"/>
        <v>13.648217981135097</v>
      </c>
      <c r="AA182" s="6" t="str">
        <f t="shared" si="42"/>
        <v/>
      </c>
    </row>
    <row r="183" spans="1:27" x14ac:dyDescent="0.2">
      <c r="A183" s="8" t="s">
        <v>11</v>
      </c>
      <c r="B183" s="6">
        <f t="shared" ref="B183:AA183" si="43">+IF(B38=0,"",B76/B38)</f>
        <v>9.7830328777394282</v>
      </c>
      <c r="C183" s="6">
        <f t="shared" si="43"/>
        <v>9.6584270010576017</v>
      </c>
      <c r="D183" s="6" t="str">
        <f t="shared" si="43"/>
        <v/>
      </c>
      <c r="E183" s="6" t="str">
        <f t="shared" si="43"/>
        <v/>
      </c>
      <c r="F183" s="6">
        <f t="shared" si="43"/>
        <v>10.535115444108696</v>
      </c>
      <c r="G183" s="6">
        <f t="shared" si="43"/>
        <v>9.1493233200656121</v>
      </c>
      <c r="H183" s="6">
        <f t="shared" si="43"/>
        <v>9.2738770594977886</v>
      </c>
      <c r="I183" s="6">
        <f t="shared" si="43"/>
        <v>9.3797301900531842</v>
      </c>
      <c r="J183" s="6">
        <f t="shared" si="43"/>
        <v>9.5160027421144981</v>
      </c>
      <c r="K183" s="6">
        <f t="shared" si="43"/>
        <v>8.9909639571390425</v>
      </c>
      <c r="L183" s="6" t="str">
        <f t="shared" si="43"/>
        <v/>
      </c>
      <c r="M183" s="6">
        <f t="shared" si="43"/>
        <v>9.2580763452159811</v>
      </c>
      <c r="N183" s="6">
        <f t="shared" si="43"/>
        <v>9.097907674666704</v>
      </c>
      <c r="O183" s="6" t="str">
        <f t="shared" si="43"/>
        <v/>
      </c>
      <c r="P183" s="6">
        <f t="shared" si="43"/>
        <v>9.422662364379244</v>
      </c>
      <c r="Q183" s="6">
        <f t="shared" si="43"/>
        <v>9.5471367251848633</v>
      </c>
      <c r="R183" s="6">
        <f t="shared" si="43"/>
        <v>9.3763615533163112</v>
      </c>
      <c r="S183" s="6">
        <f t="shared" si="43"/>
        <v>9.5804062309316453</v>
      </c>
      <c r="T183" s="6">
        <f t="shared" si="43"/>
        <v>9.1782745073835645</v>
      </c>
      <c r="U183" s="6" t="str">
        <f t="shared" si="43"/>
        <v/>
      </c>
      <c r="V183" s="6">
        <f t="shared" si="43"/>
        <v>10.15494754988298</v>
      </c>
      <c r="W183" s="6">
        <f t="shared" si="43"/>
        <v>9.3377578106084762</v>
      </c>
      <c r="X183" s="6">
        <f t="shared" si="43"/>
        <v>9.345443642468183</v>
      </c>
      <c r="Y183" s="6" t="str">
        <f t="shared" si="43"/>
        <v/>
      </c>
      <c r="Z183" s="6">
        <f t="shared" si="43"/>
        <v>9.4778266280071986</v>
      </c>
      <c r="AA183" s="6" t="str">
        <f t="shared" si="43"/>
        <v/>
      </c>
    </row>
    <row r="184" spans="1:27" x14ac:dyDescent="0.2">
      <c r="A184" s="8" t="s">
        <v>12</v>
      </c>
      <c r="B184" s="6">
        <f t="shared" ref="B184:AA184" si="44">+IF(B39=0,"",B77/B39)</f>
        <v>0</v>
      </c>
      <c r="C184" s="6" t="str">
        <f t="shared" si="44"/>
        <v/>
      </c>
      <c r="D184" s="6" t="str">
        <f t="shared" si="44"/>
        <v/>
      </c>
      <c r="E184" s="6" t="str">
        <f t="shared" si="44"/>
        <v/>
      </c>
      <c r="F184" s="6">
        <f t="shared" si="44"/>
        <v>0</v>
      </c>
      <c r="G184" s="6">
        <f t="shared" si="44"/>
        <v>0</v>
      </c>
      <c r="H184" s="6" t="str">
        <f t="shared" si="44"/>
        <v/>
      </c>
      <c r="I184" s="6" t="str">
        <f t="shared" si="44"/>
        <v/>
      </c>
      <c r="J184" s="6" t="str">
        <f t="shared" si="44"/>
        <v/>
      </c>
      <c r="K184" s="6">
        <f t="shared" si="44"/>
        <v>0</v>
      </c>
      <c r="L184" s="6" t="str">
        <f t="shared" si="44"/>
        <v/>
      </c>
      <c r="M184" s="6">
        <f t="shared" si="44"/>
        <v>0</v>
      </c>
      <c r="N184" s="6" t="str">
        <f t="shared" si="44"/>
        <v/>
      </c>
      <c r="O184" s="6" t="str">
        <f t="shared" si="44"/>
        <v/>
      </c>
      <c r="P184" s="6">
        <f t="shared" si="44"/>
        <v>0</v>
      </c>
      <c r="Q184" s="6">
        <f t="shared" si="44"/>
        <v>0</v>
      </c>
      <c r="R184" s="6">
        <f t="shared" si="44"/>
        <v>0</v>
      </c>
      <c r="S184" s="6">
        <f t="shared" si="44"/>
        <v>0</v>
      </c>
      <c r="T184" s="6">
        <f t="shared" si="44"/>
        <v>0</v>
      </c>
      <c r="U184" s="6">
        <f t="shared" si="44"/>
        <v>0</v>
      </c>
      <c r="V184" s="6">
        <f t="shared" si="44"/>
        <v>0</v>
      </c>
      <c r="W184" s="6">
        <f t="shared" si="44"/>
        <v>0</v>
      </c>
      <c r="X184" s="6">
        <f t="shared" si="44"/>
        <v>0</v>
      </c>
      <c r="Y184" s="6" t="str">
        <f t="shared" si="44"/>
        <v/>
      </c>
      <c r="Z184" s="6">
        <f t="shared" si="44"/>
        <v>0</v>
      </c>
      <c r="AA184" s="6" t="str">
        <f t="shared" si="44"/>
        <v/>
      </c>
    </row>
    <row r="185" spans="1:27" x14ac:dyDescent="0.2">
      <c r="A185" s="8" t="s">
        <v>13</v>
      </c>
      <c r="B185" s="6">
        <f t="shared" ref="B185:AA185" si="45">+IF(B40=0,"",B78/B40)</f>
        <v>0</v>
      </c>
      <c r="C185" s="6">
        <f t="shared" si="45"/>
        <v>0</v>
      </c>
      <c r="D185" s="6" t="str">
        <f t="shared" si="45"/>
        <v/>
      </c>
      <c r="E185" s="6">
        <f t="shared" si="45"/>
        <v>0</v>
      </c>
      <c r="F185" s="6" t="str">
        <f t="shared" si="45"/>
        <v/>
      </c>
      <c r="G185" s="6" t="str">
        <f t="shared" si="45"/>
        <v/>
      </c>
      <c r="H185" s="6" t="str">
        <f t="shared" si="45"/>
        <v/>
      </c>
      <c r="I185" s="6" t="str">
        <f t="shared" si="45"/>
        <v/>
      </c>
      <c r="J185" s="6" t="str">
        <f t="shared" si="45"/>
        <v/>
      </c>
      <c r="K185" s="6">
        <f t="shared" si="45"/>
        <v>0</v>
      </c>
      <c r="L185" s="6" t="str">
        <f t="shared" si="45"/>
        <v/>
      </c>
      <c r="M185" s="6" t="str">
        <f t="shared" si="45"/>
        <v/>
      </c>
      <c r="N185" s="6" t="str">
        <f t="shared" si="45"/>
        <v/>
      </c>
      <c r="O185" s="6" t="str">
        <f t="shared" si="45"/>
        <v/>
      </c>
      <c r="P185" s="6">
        <f t="shared" si="45"/>
        <v>0</v>
      </c>
      <c r="Q185" s="6">
        <f t="shared" si="45"/>
        <v>0</v>
      </c>
      <c r="R185" s="6" t="str">
        <f t="shared" si="45"/>
        <v/>
      </c>
      <c r="S185" s="6" t="str">
        <f t="shared" si="45"/>
        <v/>
      </c>
      <c r="T185" s="6" t="str">
        <f t="shared" si="45"/>
        <v/>
      </c>
      <c r="U185" s="6" t="str">
        <f t="shared" si="45"/>
        <v/>
      </c>
      <c r="V185" s="6" t="str">
        <f t="shared" si="45"/>
        <v/>
      </c>
      <c r="W185" s="6">
        <f t="shared" si="45"/>
        <v>0</v>
      </c>
      <c r="X185" s="6">
        <f t="shared" si="45"/>
        <v>0</v>
      </c>
      <c r="Y185" s="6" t="str">
        <f t="shared" si="45"/>
        <v/>
      </c>
      <c r="Z185" s="6">
        <f t="shared" si="45"/>
        <v>0</v>
      </c>
      <c r="AA185" s="6" t="str">
        <f t="shared" si="45"/>
        <v/>
      </c>
    </row>
    <row r="186" spans="1:27" x14ac:dyDescent="0.2">
      <c r="A186" s="8" t="s">
        <v>14</v>
      </c>
      <c r="B186" s="6">
        <f t="shared" ref="B186:AA186" si="46">+IF(B41=0,"",B79/B41)</f>
        <v>70.020136342121305</v>
      </c>
      <c r="C186" s="6">
        <f t="shared" si="46"/>
        <v>83.672394603811057</v>
      </c>
      <c r="D186" s="6">
        <f t="shared" si="46"/>
        <v>58.4978216081984</v>
      </c>
      <c r="E186" s="6">
        <f t="shared" si="46"/>
        <v>64.211719200922332</v>
      </c>
      <c r="F186" s="6">
        <f t="shared" si="46"/>
        <v>65.569463565132551</v>
      </c>
      <c r="G186" s="6">
        <f t="shared" si="46"/>
        <v>65.915318226405162</v>
      </c>
      <c r="H186" s="6">
        <f t="shared" si="46"/>
        <v>65.246621243406281</v>
      </c>
      <c r="I186" s="6">
        <f t="shared" si="46"/>
        <v>64.525167278793347</v>
      </c>
      <c r="J186" s="6">
        <f t="shared" si="46"/>
        <v>63.320251157671827</v>
      </c>
      <c r="K186" s="6">
        <f t="shared" si="46"/>
        <v>53.018203879347517</v>
      </c>
      <c r="L186" s="6">
        <f t="shared" si="46"/>
        <v>68.370227878948015</v>
      </c>
      <c r="M186" s="6" t="str">
        <f t="shared" si="46"/>
        <v/>
      </c>
      <c r="N186" s="6" t="str">
        <f t="shared" si="46"/>
        <v/>
      </c>
      <c r="O186" s="6" t="str">
        <f t="shared" si="46"/>
        <v/>
      </c>
      <c r="P186" s="6">
        <f t="shared" si="46"/>
        <v>59.588037969112811</v>
      </c>
      <c r="Q186" s="6">
        <f t="shared" si="46"/>
        <v>65.032473222048722</v>
      </c>
      <c r="R186" s="6">
        <f t="shared" si="46"/>
        <v>60.51834346916413</v>
      </c>
      <c r="S186" s="6">
        <f t="shared" si="46"/>
        <v>69.491609418112191</v>
      </c>
      <c r="T186" s="6">
        <f t="shared" si="46"/>
        <v>61.483919444010283</v>
      </c>
      <c r="U186" s="6">
        <f t="shared" si="46"/>
        <v>65.542254393886452</v>
      </c>
      <c r="V186" s="6">
        <f t="shared" si="46"/>
        <v>75.327026230761561</v>
      </c>
      <c r="W186" s="6">
        <f t="shared" si="46"/>
        <v>73.908783550975997</v>
      </c>
      <c r="X186" s="6" t="str">
        <f t="shared" si="46"/>
        <v/>
      </c>
      <c r="Y186" s="6">
        <f t="shared" si="46"/>
        <v>77.736539783716879</v>
      </c>
      <c r="Z186" s="6">
        <f t="shared" si="46"/>
        <v>68.627628196969766</v>
      </c>
      <c r="AA186" s="6" t="str">
        <f t="shared" si="46"/>
        <v/>
      </c>
    </row>
    <row r="187" spans="1:27" x14ac:dyDescent="0.2">
      <c r="A187" s="8" t="s">
        <v>15</v>
      </c>
      <c r="B187" s="6" t="str">
        <f t="shared" ref="B187:AA187" si="47">+IF(B42=0,"",B80/B42)</f>
        <v/>
      </c>
      <c r="C187" s="6">
        <f t="shared" si="47"/>
        <v>357.4702702118297</v>
      </c>
      <c r="D187" s="6" t="str">
        <f t="shared" si="47"/>
        <v/>
      </c>
      <c r="E187" s="6">
        <f t="shared" si="47"/>
        <v>304.17685185185189</v>
      </c>
      <c r="F187" s="6">
        <f t="shared" si="47"/>
        <v>318.16911079007878</v>
      </c>
      <c r="G187" s="6" t="str">
        <f t="shared" si="47"/>
        <v/>
      </c>
      <c r="H187" s="6">
        <f t="shared" si="47"/>
        <v>305.12680851063828</v>
      </c>
      <c r="I187" s="6" t="str">
        <f t="shared" si="47"/>
        <v/>
      </c>
      <c r="J187" s="6" t="str">
        <f t="shared" si="47"/>
        <v/>
      </c>
      <c r="K187" s="6">
        <f t="shared" si="47"/>
        <v>318.16190546871042</v>
      </c>
      <c r="L187" s="6" t="str">
        <f t="shared" si="47"/>
        <v/>
      </c>
      <c r="M187" s="6" t="str">
        <f t="shared" si="47"/>
        <v/>
      </c>
      <c r="N187" s="6" t="str">
        <f t="shared" si="47"/>
        <v/>
      </c>
      <c r="O187" s="6">
        <f t="shared" si="47"/>
        <v>335.6034965969904</v>
      </c>
      <c r="P187" s="6">
        <f t="shared" si="47"/>
        <v>307.87940198774129</v>
      </c>
      <c r="Q187" s="6">
        <f t="shared" si="47"/>
        <v>341.57307989000185</v>
      </c>
      <c r="R187" s="6">
        <f t="shared" si="47"/>
        <v>462.17853504029671</v>
      </c>
      <c r="S187" s="6">
        <f t="shared" si="47"/>
        <v>331.19180689102564</v>
      </c>
      <c r="T187" s="6" t="str">
        <f t="shared" si="47"/>
        <v/>
      </c>
      <c r="U187" s="6" t="str">
        <f t="shared" si="47"/>
        <v/>
      </c>
      <c r="V187" s="6" t="str">
        <f t="shared" si="47"/>
        <v/>
      </c>
      <c r="W187" s="6">
        <f t="shared" si="47"/>
        <v>391.1371568468528</v>
      </c>
      <c r="X187" s="6" t="str">
        <f t="shared" si="47"/>
        <v/>
      </c>
      <c r="Y187" s="6">
        <f t="shared" si="47"/>
        <v>300.98530983601808</v>
      </c>
      <c r="Z187" s="6">
        <f t="shared" si="47"/>
        <v>358.49391441640103</v>
      </c>
      <c r="AA187" s="6" t="str">
        <f t="shared" si="47"/>
        <v/>
      </c>
    </row>
    <row r="188" spans="1:27" x14ac:dyDescent="0.2">
      <c r="A188" s="8" t="s">
        <v>16</v>
      </c>
      <c r="B188" s="6" t="str">
        <f t="shared" ref="B188:AA188" si="48">+IF(B43=0,"",B81/B43)</f>
        <v/>
      </c>
      <c r="C188" s="6" t="str">
        <f t="shared" si="48"/>
        <v/>
      </c>
      <c r="D188" s="6" t="str">
        <f t="shared" si="48"/>
        <v/>
      </c>
      <c r="E188" s="6" t="str">
        <f t="shared" si="48"/>
        <v/>
      </c>
      <c r="F188" s="6" t="str">
        <f t="shared" si="48"/>
        <v/>
      </c>
      <c r="G188" s="6" t="str">
        <f t="shared" si="48"/>
        <v/>
      </c>
      <c r="H188" s="6" t="str">
        <f t="shared" si="48"/>
        <v/>
      </c>
      <c r="I188" s="6" t="str">
        <f t="shared" si="48"/>
        <v/>
      </c>
      <c r="J188" s="6" t="str">
        <f t="shared" si="48"/>
        <v/>
      </c>
      <c r="K188" s="6" t="str">
        <f t="shared" si="48"/>
        <v/>
      </c>
      <c r="L188" s="6" t="str">
        <f t="shared" si="48"/>
        <v/>
      </c>
      <c r="M188" s="6" t="str">
        <f t="shared" si="48"/>
        <v/>
      </c>
      <c r="N188" s="6" t="str">
        <f t="shared" si="48"/>
        <v/>
      </c>
      <c r="O188" s="6">
        <f t="shared" si="48"/>
        <v>0</v>
      </c>
      <c r="P188" s="6" t="str">
        <f t="shared" si="48"/>
        <v/>
      </c>
      <c r="Q188" s="6" t="str">
        <f t="shared" si="48"/>
        <v/>
      </c>
      <c r="R188" s="6" t="str">
        <f t="shared" si="48"/>
        <v/>
      </c>
      <c r="S188" s="6" t="str">
        <f t="shared" si="48"/>
        <v/>
      </c>
      <c r="T188" s="6" t="str">
        <f t="shared" si="48"/>
        <v/>
      </c>
      <c r="U188" s="6" t="str">
        <f t="shared" si="48"/>
        <v/>
      </c>
      <c r="V188" s="6" t="str">
        <f t="shared" si="48"/>
        <v/>
      </c>
      <c r="W188" s="6" t="str">
        <f t="shared" si="48"/>
        <v/>
      </c>
      <c r="X188" s="6" t="str">
        <f t="shared" si="48"/>
        <v/>
      </c>
      <c r="Y188" s="6" t="str">
        <f t="shared" si="48"/>
        <v/>
      </c>
      <c r="Z188" s="6">
        <f t="shared" si="48"/>
        <v>0</v>
      </c>
      <c r="AA188" s="6" t="str">
        <f t="shared" si="48"/>
        <v/>
      </c>
    </row>
    <row r="189" spans="1:27" x14ac:dyDescent="0.2">
      <c r="A189" s="8" t="s">
        <v>17</v>
      </c>
      <c r="B189" s="6">
        <f t="shared" ref="B189:AA189" si="49">+IF(B44=0,"",B82/B44)</f>
        <v>64.282991524824524</v>
      </c>
      <c r="C189" s="6">
        <f t="shared" si="49"/>
        <v>75.578533216866632</v>
      </c>
      <c r="D189" s="6">
        <f t="shared" si="49"/>
        <v>86.89120098396981</v>
      </c>
      <c r="E189" s="6">
        <f t="shared" si="49"/>
        <v>62.547385996988602</v>
      </c>
      <c r="F189" s="6">
        <f t="shared" si="49"/>
        <v>67.168238131256444</v>
      </c>
      <c r="G189" s="6">
        <f t="shared" si="49"/>
        <v>92.774798057228907</v>
      </c>
      <c r="H189" s="6">
        <f t="shared" si="49"/>
        <v>84.762372528906468</v>
      </c>
      <c r="I189" s="6">
        <f t="shared" si="49"/>
        <v>68.25841315730888</v>
      </c>
      <c r="J189" s="6">
        <f t="shared" si="49"/>
        <v>69.986979498219299</v>
      </c>
      <c r="K189" s="6">
        <f t="shared" si="49"/>
        <v>63.743653254618657</v>
      </c>
      <c r="L189" s="6" t="str">
        <f t="shared" si="49"/>
        <v/>
      </c>
      <c r="M189" s="6" t="str">
        <f t="shared" si="49"/>
        <v/>
      </c>
      <c r="N189" s="6" t="str">
        <f t="shared" si="49"/>
        <v/>
      </c>
      <c r="O189" s="6">
        <f t="shared" si="49"/>
        <v>53.78118000802214</v>
      </c>
      <c r="P189" s="6">
        <f t="shared" si="49"/>
        <v>65.245195624882541</v>
      </c>
      <c r="Q189" s="6">
        <f t="shared" si="49"/>
        <v>60.335558815816128</v>
      </c>
      <c r="R189" s="6">
        <f t="shared" si="49"/>
        <v>58.025395238047587</v>
      </c>
      <c r="S189" s="6">
        <f t="shared" si="49"/>
        <v>79.539815990573501</v>
      </c>
      <c r="T189" s="6">
        <f t="shared" si="49"/>
        <v>65.887578796960511</v>
      </c>
      <c r="U189" s="6">
        <f t="shared" si="49"/>
        <v>64.278176533334658</v>
      </c>
      <c r="V189" s="6" t="str">
        <f t="shared" si="49"/>
        <v/>
      </c>
      <c r="W189" s="6">
        <f t="shared" si="49"/>
        <v>93.819111951038067</v>
      </c>
      <c r="X189" s="6" t="str">
        <f t="shared" si="49"/>
        <v/>
      </c>
      <c r="Y189" s="6">
        <f t="shared" si="49"/>
        <v>72.610406217719486</v>
      </c>
      <c r="Z189" s="6">
        <f t="shared" si="49"/>
        <v>63.911245018867248</v>
      </c>
      <c r="AA189" s="6" t="str">
        <f t="shared" si="49"/>
        <v/>
      </c>
    </row>
    <row r="190" spans="1:27" x14ac:dyDescent="0.2">
      <c r="A190" s="8" t="s">
        <v>18</v>
      </c>
      <c r="B190" s="6" t="str">
        <f t="shared" ref="B190:AA190" si="50">+IF(B45=0,"",B83/B45)</f>
        <v/>
      </c>
      <c r="C190" s="6" t="str">
        <f t="shared" si="50"/>
        <v/>
      </c>
      <c r="D190" s="6" t="str">
        <f t="shared" si="50"/>
        <v/>
      </c>
      <c r="E190" s="6" t="str">
        <f t="shared" si="50"/>
        <v/>
      </c>
      <c r="F190" s="6" t="str">
        <f t="shared" si="50"/>
        <v/>
      </c>
      <c r="G190" s="6" t="str">
        <f t="shared" si="50"/>
        <v/>
      </c>
      <c r="H190" s="6">
        <f t="shared" si="50"/>
        <v>74.476220209815921</v>
      </c>
      <c r="I190" s="6">
        <f t="shared" si="50"/>
        <v>86.091352463271718</v>
      </c>
      <c r="J190" s="6" t="str">
        <f t="shared" si="50"/>
        <v/>
      </c>
      <c r="K190" s="6">
        <f t="shared" si="50"/>
        <v>79.438233824432615</v>
      </c>
      <c r="L190" s="6" t="str">
        <f t="shared" si="50"/>
        <v/>
      </c>
      <c r="M190" s="6" t="str">
        <f t="shared" si="50"/>
        <v/>
      </c>
      <c r="N190" s="6" t="str">
        <f t="shared" si="50"/>
        <v/>
      </c>
      <c r="O190" s="6" t="str">
        <f t="shared" si="50"/>
        <v/>
      </c>
      <c r="P190" s="6">
        <f t="shared" si="50"/>
        <v>81.893689444157616</v>
      </c>
      <c r="Q190" s="6">
        <f t="shared" si="50"/>
        <v>71.574402265794063</v>
      </c>
      <c r="R190" s="6">
        <f t="shared" si="50"/>
        <v>79.73416713536426</v>
      </c>
      <c r="S190" s="6" t="str">
        <f t="shared" si="50"/>
        <v/>
      </c>
      <c r="T190" s="6" t="str">
        <f t="shared" si="50"/>
        <v/>
      </c>
      <c r="U190" s="6" t="str">
        <f t="shared" si="50"/>
        <v/>
      </c>
      <c r="V190" s="6">
        <f t="shared" si="50"/>
        <v>79.479335712952761</v>
      </c>
      <c r="W190" s="6">
        <f t="shared" si="50"/>
        <v>81.738541010157448</v>
      </c>
      <c r="X190" s="6" t="str">
        <f t="shared" si="50"/>
        <v/>
      </c>
      <c r="Y190" s="6" t="str">
        <f t="shared" si="50"/>
        <v/>
      </c>
      <c r="Z190" s="6">
        <f t="shared" si="50"/>
        <v>79.827960229981827</v>
      </c>
      <c r="AA190" s="6" t="str">
        <f t="shared" si="50"/>
        <v/>
      </c>
    </row>
    <row r="191" spans="1:27" x14ac:dyDescent="0.2">
      <c r="A191" s="8" t="s">
        <v>19</v>
      </c>
      <c r="B191" s="6">
        <f t="shared" ref="B191:AA191" si="51">+IF(B46=0,"",B84/B46)</f>
        <v>0</v>
      </c>
      <c r="C191" s="6" t="str">
        <f t="shared" si="51"/>
        <v/>
      </c>
      <c r="D191" s="6">
        <f t="shared" si="51"/>
        <v>0</v>
      </c>
      <c r="E191" s="6">
        <f t="shared" si="51"/>
        <v>0</v>
      </c>
      <c r="F191" s="6">
        <f t="shared" si="51"/>
        <v>0</v>
      </c>
      <c r="G191" s="6">
        <f t="shared" si="51"/>
        <v>0</v>
      </c>
      <c r="H191" s="6">
        <f t="shared" si="51"/>
        <v>0</v>
      </c>
      <c r="I191" s="6">
        <f t="shared" si="51"/>
        <v>0</v>
      </c>
      <c r="J191" s="6">
        <f t="shared" si="51"/>
        <v>0</v>
      </c>
      <c r="K191" s="6">
        <f t="shared" si="51"/>
        <v>0</v>
      </c>
      <c r="L191" s="6" t="str">
        <f t="shared" si="51"/>
        <v/>
      </c>
      <c r="M191" s="6">
        <f t="shared" si="51"/>
        <v>0</v>
      </c>
      <c r="N191" s="6">
        <f t="shared" si="51"/>
        <v>0</v>
      </c>
      <c r="O191" s="6" t="str">
        <f t="shared" si="51"/>
        <v/>
      </c>
      <c r="P191" s="6">
        <f t="shared" si="51"/>
        <v>0</v>
      </c>
      <c r="Q191" s="6">
        <f t="shared" si="51"/>
        <v>0</v>
      </c>
      <c r="R191" s="6">
        <f t="shared" si="51"/>
        <v>0</v>
      </c>
      <c r="S191" s="6" t="str">
        <f t="shared" si="51"/>
        <v/>
      </c>
      <c r="T191" s="6">
        <f t="shared" si="51"/>
        <v>0</v>
      </c>
      <c r="U191" s="6">
        <f t="shared" si="51"/>
        <v>0</v>
      </c>
      <c r="V191" s="6">
        <f t="shared" si="51"/>
        <v>0</v>
      </c>
      <c r="W191" s="6">
        <f t="shared" si="51"/>
        <v>0</v>
      </c>
      <c r="X191" s="6">
        <f t="shared" si="51"/>
        <v>0</v>
      </c>
      <c r="Y191" s="6">
        <f t="shared" si="51"/>
        <v>0</v>
      </c>
      <c r="Z191" s="6">
        <f t="shared" si="51"/>
        <v>0</v>
      </c>
      <c r="AA191" s="6" t="str">
        <f t="shared" si="51"/>
        <v/>
      </c>
    </row>
    <row r="192" spans="1:27" x14ac:dyDescent="0.2">
      <c r="A192" s="8" t="s">
        <v>20</v>
      </c>
      <c r="B192" s="6" t="str">
        <f t="shared" ref="B192:AA192" si="52">+IF(B47=0,"",B85/B47)</f>
        <v/>
      </c>
      <c r="C192" s="6">
        <f t="shared" si="52"/>
        <v>33.241452970023971</v>
      </c>
      <c r="D192" s="6" t="str">
        <f t="shared" si="52"/>
        <v/>
      </c>
      <c r="E192" s="6">
        <f t="shared" si="52"/>
        <v>21.577927780157001</v>
      </c>
      <c r="F192" s="6" t="str">
        <f t="shared" si="52"/>
        <v/>
      </c>
      <c r="G192" s="6" t="str">
        <f t="shared" si="52"/>
        <v/>
      </c>
      <c r="H192" s="6" t="str">
        <f t="shared" si="52"/>
        <v/>
      </c>
      <c r="I192" s="6" t="str">
        <f t="shared" si="52"/>
        <v/>
      </c>
      <c r="J192" s="6" t="str">
        <f t="shared" si="52"/>
        <v/>
      </c>
      <c r="K192" s="6" t="str">
        <f t="shared" si="52"/>
        <v/>
      </c>
      <c r="L192" s="6" t="str">
        <f t="shared" si="52"/>
        <v/>
      </c>
      <c r="M192" s="6" t="str">
        <f t="shared" si="52"/>
        <v/>
      </c>
      <c r="N192" s="6" t="str">
        <f t="shared" si="52"/>
        <v/>
      </c>
      <c r="O192" s="6" t="str">
        <f t="shared" si="52"/>
        <v/>
      </c>
      <c r="P192" s="6" t="str">
        <f t="shared" si="52"/>
        <v/>
      </c>
      <c r="Q192" s="6" t="str">
        <f t="shared" si="52"/>
        <v/>
      </c>
      <c r="R192" s="6">
        <f t="shared" si="52"/>
        <v>17.442724925048605</v>
      </c>
      <c r="S192" s="6" t="str">
        <f t="shared" si="52"/>
        <v/>
      </c>
      <c r="T192" s="6" t="str">
        <f t="shared" si="52"/>
        <v/>
      </c>
      <c r="U192" s="6" t="str">
        <f t="shared" si="52"/>
        <v/>
      </c>
      <c r="V192" s="6" t="str">
        <f t="shared" si="52"/>
        <v/>
      </c>
      <c r="W192" s="6" t="str">
        <f t="shared" si="52"/>
        <v/>
      </c>
      <c r="X192" s="6" t="str">
        <f t="shared" si="52"/>
        <v/>
      </c>
      <c r="Y192" s="6" t="str">
        <f t="shared" si="52"/>
        <v/>
      </c>
      <c r="Z192" s="6">
        <f t="shared" si="52"/>
        <v>22.240225884987691</v>
      </c>
      <c r="AA192" s="6" t="str">
        <f t="shared" si="52"/>
        <v/>
      </c>
    </row>
    <row r="193" spans="1:27" x14ac:dyDescent="0.2">
      <c r="A193" s="8" t="s">
        <v>21</v>
      </c>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t="str">
        <f t="shared" ref="AA193" si="53">+IF(AA48=0,"",AA86/AA48)</f>
        <v/>
      </c>
    </row>
    <row r="194" spans="1:27" x14ac:dyDescent="0.2">
      <c r="A194" s="8" t="s">
        <v>22</v>
      </c>
      <c r="B194" s="6" t="str">
        <f t="shared" ref="B194:AA194" si="54">+IF(B49=0,"",B87/B49)</f>
        <v/>
      </c>
      <c r="C194" s="6" t="str">
        <f t="shared" si="54"/>
        <v/>
      </c>
      <c r="D194" s="6" t="str">
        <f t="shared" si="54"/>
        <v/>
      </c>
      <c r="E194" s="6" t="str">
        <f t="shared" si="54"/>
        <v/>
      </c>
      <c r="F194" s="6" t="str">
        <f t="shared" si="54"/>
        <v/>
      </c>
      <c r="G194" s="6" t="str">
        <f t="shared" si="54"/>
        <v/>
      </c>
      <c r="H194" s="6" t="str">
        <f t="shared" si="54"/>
        <v/>
      </c>
      <c r="I194" s="6" t="str">
        <f t="shared" si="54"/>
        <v/>
      </c>
      <c r="J194" s="6" t="str">
        <f t="shared" si="54"/>
        <v/>
      </c>
      <c r="K194" s="6" t="str">
        <f t="shared" si="54"/>
        <v/>
      </c>
      <c r="L194" s="6" t="str">
        <f t="shared" si="54"/>
        <v/>
      </c>
      <c r="M194" s="6" t="str">
        <f t="shared" si="54"/>
        <v/>
      </c>
      <c r="N194" s="6" t="str">
        <f t="shared" si="54"/>
        <v/>
      </c>
      <c r="O194" s="6" t="str">
        <f t="shared" si="54"/>
        <v/>
      </c>
      <c r="P194" s="6" t="str">
        <f t="shared" si="54"/>
        <v/>
      </c>
      <c r="Q194" s="6" t="str">
        <f t="shared" si="54"/>
        <v/>
      </c>
      <c r="R194" s="6" t="str">
        <f t="shared" si="54"/>
        <v/>
      </c>
      <c r="S194" s="6" t="str">
        <f t="shared" si="54"/>
        <v/>
      </c>
      <c r="T194" s="6" t="str">
        <f t="shared" si="54"/>
        <v/>
      </c>
      <c r="U194" s="6" t="str">
        <f t="shared" si="54"/>
        <v/>
      </c>
      <c r="V194" s="6" t="str">
        <f t="shared" si="54"/>
        <v/>
      </c>
      <c r="W194" s="6" t="str">
        <f t="shared" si="54"/>
        <v/>
      </c>
      <c r="X194" s="6" t="str">
        <f t="shared" si="54"/>
        <v/>
      </c>
      <c r="Y194" s="6" t="str">
        <f t="shared" si="54"/>
        <v/>
      </c>
      <c r="Z194" s="6" t="str">
        <f t="shared" si="54"/>
        <v/>
      </c>
      <c r="AA194" s="6" t="str">
        <f t="shared" si="54"/>
        <v/>
      </c>
    </row>
    <row r="195" spans="1:27" x14ac:dyDescent="0.2">
      <c r="A195" s="8" t="s">
        <v>23</v>
      </c>
      <c r="B195" s="6" t="str">
        <f t="shared" ref="B195:AA195" si="55">+IF(B50=0,"",B88/B50)</f>
        <v/>
      </c>
      <c r="C195" s="6" t="str">
        <f t="shared" si="55"/>
        <v/>
      </c>
      <c r="D195" s="6" t="str">
        <f t="shared" si="55"/>
        <v/>
      </c>
      <c r="E195" s="6" t="str">
        <f t="shared" si="55"/>
        <v/>
      </c>
      <c r="F195" s="6" t="str">
        <f t="shared" si="55"/>
        <v/>
      </c>
      <c r="G195" s="6" t="str">
        <f t="shared" si="55"/>
        <v/>
      </c>
      <c r="H195" s="6" t="str">
        <f t="shared" si="55"/>
        <v/>
      </c>
      <c r="I195" s="6" t="str">
        <f t="shared" si="55"/>
        <v/>
      </c>
      <c r="J195" s="6" t="str">
        <f t="shared" si="55"/>
        <v/>
      </c>
      <c r="K195" s="6">
        <f t="shared" si="55"/>
        <v>0</v>
      </c>
      <c r="L195" s="6" t="str">
        <f t="shared" si="55"/>
        <v/>
      </c>
      <c r="M195" s="6" t="str">
        <f t="shared" si="55"/>
        <v/>
      </c>
      <c r="N195" s="6" t="str">
        <f t="shared" si="55"/>
        <v/>
      </c>
      <c r="O195" s="6" t="str">
        <f t="shared" si="55"/>
        <v/>
      </c>
      <c r="P195" s="6">
        <f t="shared" si="55"/>
        <v>0</v>
      </c>
      <c r="Q195" s="6" t="str">
        <f t="shared" si="55"/>
        <v/>
      </c>
      <c r="R195" s="6" t="str">
        <f t="shared" si="55"/>
        <v/>
      </c>
      <c r="S195" s="6" t="str">
        <f t="shared" si="55"/>
        <v/>
      </c>
      <c r="T195" s="6" t="str">
        <f t="shared" si="55"/>
        <v/>
      </c>
      <c r="U195" s="6" t="str">
        <f t="shared" si="55"/>
        <v/>
      </c>
      <c r="V195" s="6" t="str">
        <f t="shared" si="55"/>
        <v/>
      </c>
      <c r="W195" s="6" t="str">
        <f t="shared" si="55"/>
        <v/>
      </c>
      <c r="X195" s="6" t="str">
        <f t="shared" si="55"/>
        <v/>
      </c>
      <c r="Y195" s="6" t="str">
        <f t="shared" si="55"/>
        <v/>
      </c>
      <c r="Z195" s="6">
        <f t="shared" si="55"/>
        <v>0</v>
      </c>
      <c r="AA195" s="6" t="str">
        <f t="shared" si="55"/>
        <v/>
      </c>
    </row>
    <row r="196" spans="1:27" x14ac:dyDescent="0.2">
      <c r="A196" s="8" t="s">
        <v>24</v>
      </c>
      <c r="B196" s="6" t="str">
        <f t="shared" ref="B196:AA196" si="56">+IF(B51=0,"",B89/B51)</f>
        <v/>
      </c>
      <c r="C196" s="6" t="str">
        <f t="shared" si="56"/>
        <v/>
      </c>
      <c r="D196" s="6" t="str">
        <f t="shared" si="56"/>
        <v/>
      </c>
      <c r="E196" s="6" t="str">
        <f t="shared" si="56"/>
        <v/>
      </c>
      <c r="F196" s="6" t="str">
        <f t="shared" si="56"/>
        <v/>
      </c>
      <c r="G196" s="6" t="str">
        <f t="shared" si="56"/>
        <v/>
      </c>
      <c r="H196" s="6" t="str">
        <f t="shared" si="56"/>
        <v/>
      </c>
      <c r="I196" s="6" t="str">
        <f t="shared" si="56"/>
        <v/>
      </c>
      <c r="J196" s="6" t="str">
        <f t="shared" si="56"/>
        <v/>
      </c>
      <c r="K196" s="6" t="str">
        <f t="shared" si="56"/>
        <v/>
      </c>
      <c r="L196" s="6" t="str">
        <f t="shared" si="56"/>
        <v/>
      </c>
      <c r="M196" s="6" t="str">
        <f t="shared" si="56"/>
        <v/>
      </c>
      <c r="N196" s="6" t="str">
        <f t="shared" si="56"/>
        <v/>
      </c>
      <c r="O196" s="6" t="str">
        <f t="shared" si="56"/>
        <v/>
      </c>
      <c r="P196" s="6" t="str">
        <f t="shared" si="56"/>
        <v/>
      </c>
      <c r="Q196" s="6" t="str">
        <f t="shared" si="56"/>
        <v/>
      </c>
      <c r="R196" s="6" t="str">
        <f t="shared" si="56"/>
        <v/>
      </c>
      <c r="S196" s="6" t="str">
        <f t="shared" si="56"/>
        <v/>
      </c>
      <c r="T196" s="6" t="str">
        <f t="shared" si="56"/>
        <v/>
      </c>
      <c r="U196" s="6" t="str">
        <f t="shared" si="56"/>
        <v/>
      </c>
      <c r="V196" s="6" t="str">
        <f t="shared" si="56"/>
        <v/>
      </c>
      <c r="W196" s="6" t="str">
        <f t="shared" si="56"/>
        <v/>
      </c>
      <c r="X196" s="6" t="str">
        <f t="shared" si="56"/>
        <v/>
      </c>
      <c r="Y196" s="6" t="str">
        <f t="shared" si="56"/>
        <v/>
      </c>
      <c r="Z196" s="6" t="str">
        <f t="shared" si="56"/>
        <v/>
      </c>
      <c r="AA196" s="6" t="str">
        <f t="shared" si="56"/>
        <v/>
      </c>
    </row>
    <row r="197" spans="1:27" x14ac:dyDescent="0.2">
      <c r="A197" s="8" t="s">
        <v>25</v>
      </c>
      <c r="B197" s="6" t="str">
        <f t="shared" ref="B197:AA197" si="57">+IF(B52=0,"",B90/B52)</f>
        <v/>
      </c>
      <c r="C197" s="6" t="str">
        <f t="shared" si="57"/>
        <v/>
      </c>
      <c r="D197" s="6" t="str">
        <f t="shared" si="57"/>
        <v/>
      </c>
      <c r="E197" s="6" t="str">
        <f t="shared" si="57"/>
        <v/>
      </c>
      <c r="F197" s="6" t="str">
        <f t="shared" si="57"/>
        <v/>
      </c>
      <c r="G197" s="6" t="str">
        <f t="shared" si="57"/>
        <v/>
      </c>
      <c r="H197" s="6" t="str">
        <f t="shared" si="57"/>
        <v/>
      </c>
      <c r="I197" s="6" t="str">
        <f t="shared" si="57"/>
        <v/>
      </c>
      <c r="J197" s="6" t="str">
        <f t="shared" si="57"/>
        <v/>
      </c>
      <c r="K197" s="6" t="str">
        <f t="shared" si="57"/>
        <v/>
      </c>
      <c r="L197" s="6" t="str">
        <f t="shared" si="57"/>
        <v/>
      </c>
      <c r="M197" s="6" t="str">
        <f t="shared" si="57"/>
        <v/>
      </c>
      <c r="N197" s="6" t="str">
        <f t="shared" si="57"/>
        <v/>
      </c>
      <c r="O197" s="6" t="str">
        <f t="shared" si="57"/>
        <v/>
      </c>
      <c r="P197" s="6" t="str">
        <f t="shared" si="57"/>
        <v/>
      </c>
      <c r="Q197" s="6" t="str">
        <f t="shared" si="57"/>
        <v/>
      </c>
      <c r="R197" s="6" t="str">
        <f t="shared" si="57"/>
        <v/>
      </c>
      <c r="S197" s="6" t="str">
        <f t="shared" si="57"/>
        <v/>
      </c>
      <c r="T197" s="6" t="str">
        <f t="shared" si="57"/>
        <v/>
      </c>
      <c r="U197" s="6" t="str">
        <f t="shared" si="57"/>
        <v/>
      </c>
      <c r="V197" s="6" t="str">
        <f t="shared" si="57"/>
        <v/>
      </c>
      <c r="W197" s="6" t="str">
        <f t="shared" si="57"/>
        <v/>
      </c>
      <c r="X197" s="6" t="str">
        <f t="shared" si="57"/>
        <v/>
      </c>
      <c r="Y197" s="6" t="str">
        <f t="shared" si="57"/>
        <v/>
      </c>
      <c r="Z197" s="6" t="str">
        <f t="shared" si="57"/>
        <v/>
      </c>
      <c r="AA197" s="6" t="str">
        <f t="shared" si="57"/>
        <v/>
      </c>
    </row>
    <row r="198" spans="1:27" x14ac:dyDescent="0.2">
      <c r="A198" s="8" t="s">
        <v>50</v>
      </c>
      <c r="B198" s="6">
        <f t="shared" ref="B198:AA198" si="58">+IF(B53=0,"",B91/B53)</f>
        <v>30.060630431928896</v>
      </c>
      <c r="C198" s="6">
        <f t="shared" si="58"/>
        <v>44.505406824018365</v>
      </c>
      <c r="D198" s="6">
        <f t="shared" si="58"/>
        <v>7.9545835258681654</v>
      </c>
      <c r="E198" s="6">
        <f t="shared" si="58"/>
        <v>24.90165000056599</v>
      </c>
      <c r="F198" s="6">
        <f t="shared" si="58"/>
        <v>27.774814900571076</v>
      </c>
      <c r="G198" s="6">
        <f t="shared" si="58"/>
        <v>19.034550545045516</v>
      </c>
      <c r="H198" s="6">
        <f t="shared" si="58"/>
        <v>12.308746000970658</v>
      </c>
      <c r="I198" s="6">
        <f t="shared" si="58"/>
        <v>25.175243643204055</v>
      </c>
      <c r="J198" s="6">
        <f t="shared" si="58"/>
        <v>12.981201091853631</v>
      </c>
      <c r="K198" s="6">
        <f t="shared" si="58"/>
        <v>21.584266948555651</v>
      </c>
      <c r="L198" s="6">
        <f t="shared" si="58"/>
        <v>24.844359478331299</v>
      </c>
      <c r="M198" s="6">
        <f t="shared" si="58"/>
        <v>15.212035192678814</v>
      </c>
      <c r="N198" s="6">
        <f t="shared" si="58"/>
        <v>23.235532920629996</v>
      </c>
      <c r="O198" s="6">
        <f t="shared" si="58"/>
        <v>43.315153879717606</v>
      </c>
      <c r="P198" s="6">
        <f t="shared" si="58"/>
        <v>21.598701236213113</v>
      </c>
      <c r="Q198" s="6">
        <f t="shared" si="58"/>
        <v>20.543983106680038</v>
      </c>
      <c r="R198" s="6">
        <f t="shared" si="58"/>
        <v>20.951943792284368</v>
      </c>
      <c r="S198" s="6">
        <f t="shared" si="58"/>
        <v>31.632270457889497</v>
      </c>
      <c r="T198" s="6">
        <f t="shared" si="58"/>
        <v>19.120706442938914</v>
      </c>
      <c r="U198" s="6">
        <f t="shared" si="58"/>
        <v>26.618884885955435</v>
      </c>
      <c r="V198" s="6">
        <f t="shared" si="58"/>
        <v>20.730031372748719</v>
      </c>
      <c r="W198" s="6">
        <f t="shared" si="58"/>
        <v>26.224269603446853</v>
      </c>
      <c r="X198" s="6">
        <f t="shared" si="58"/>
        <v>6.116861012257738</v>
      </c>
      <c r="Y198" s="6">
        <f t="shared" si="58"/>
        <v>18.349046754718465</v>
      </c>
      <c r="Z198" s="6">
        <f t="shared" si="58"/>
        <v>24.204193490811779</v>
      </c>
      <c r="AA198" s="6" t="str">
        <f t="shared" si="58"/>
        <v/>
      </c>
    </row>
    <row r="199" spans="1:27" x14ac:dyDescent="0.2">
      <c r="A199" s="8" t="s">
        <v>82</v>
      </c>
      <c r="B199" s="6">
        <f t="shared" ref="B199:Z199" si="59">SUMPRODUCT(B175:B197,B30:B52)/(B53-B50-B46-B36-B32)</f>
        <v>30.456618604328412</v>
      </c>
      <c r="C199" s="6">
        <f t="shared" si="59"/>
        <v>44.515151682407243</v>
      </c>
      <c r="D199" s="6">
        <f t="shared" si="59"/>
        <v>14.104642521147367</v>
      </c>
      <c r="E199" s="6">
        <f t="shared" si="59"/>
        <v>25.124894389992775</v>
      </c>
      <c r="F199" s="6">
        <f t="shared" si="59"/>
        <v>30.372288070077143</v>
      </c>
      <c r="G199" s="6">
        <f t="shared" si="59"/>
        <v>19.668421369133593</v>
      </c>
      <c r="H199" s="6">
        <f t="shared" si="59"/>
        <v>18.464780302647444</v>
      </c>
      <c r="I199" s="6">
        <f t="shared" si="59"/>
        <v>26.863486899239469</v>
      </c>
      <c r="J199" s="6">
        <f t="shared" si="59"/>
        <v>13.523847778954954</v>
      </c>
      <c r="K199" s="6">
        <f t="shared" si="59"/>
        <v>26.99639765739267</v>
      </c>
      <c r="L199" s="6">
        <f t="shared" si="59"/>
        <v>25.106032672809288</v>
      </c>
      <c r="M199" s="6">
        <f t="shared" si="59"/>
        <v>27.622993428276935</v>
      </c>
      <c r="N199" s="6">
        <f t="shared" si="59"/>
        <v>23.660570485362001</v>
      </c>
      <c r="O199" s="6">
        <f t="shared" si="59"/>
        <v>43.315153879717606</v>
      </c>
      <c r="P199" s="6">
        <f t="shared" si="59"/>
        <v>22.892310807278324</v>
      </c>
      <c r="Q199" s="6">
        <f t="shared" si="59"/>
        <v>24.39213458077635</v>
      </c>
      <c r="R199" s="6">
        <f t="shared" si="59"/>
        <v>22.457874829482986</v>
      </c>
      <c r="S199" s="6">
        <f t="shared" si="59"/>
        <v>32.932918826156758</v>
      </c>
      <c r="T199" s="6">
        <f t="shared" si="59"/>
        <v>20.013626145601474</v>
      </c>
      <c r="U199" s="6">
        <f t="shared" si="59"/>
        <v>31.239564061730803</v>
      </c>
      <c r="V199" s="6">
        <f t="shared" si="59"/>
        <v>22.75392671078184</v>
      </c>
      <c r="W199" s="6">
        <f t="shared" si="59"/>
        <v>27.695709732653391</v>
      </c>
      <c r="X199" s="6">
        <f t="shared" si="59"/>
        <v>9.4975791818629443</v>
      </c>
      <c r="Y199" s="6">
        <f t="shared" si="59"/>
        <v>44.800313451726176</v>
      </c>
      <c r="Z199" s="6">
        <f t="shared" si="59"/>
        <v>27.134857986353996</v>
      </c>
      <c r="AA199" s="6"/>
    </row>
    <row r="200" spans="1:27"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x14ac:dyDescent="0.2">
      <c r="A201" s="8" t="s">
        <v>66</v>
      </c>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x14ac:dyDescent="0.2">
      <c r="A202" s="8" t="s">
        <v>3</v>
      </c>
      <c r="B202" s="14" t="str">
        <f t="shared" ref="B202:AA202" si="60">+IF(B30=0,"",B95/B30)</f>
        <v/>
      </c>
      <c r="C202" s="14">
        <f t="shared" si="60"/>
        <v>4.9969531542810497</v>
      </c>
      <c r="D202" s="14" t="str">
        <f t="shared" si="60"/>
        <v/>
      </c>
      <c r="E202" s="14" t="str">
        <f t="shared" si="60"/>
        <v/>
      </c>
      <c r="F202" s="14">
        <f t="shared" si="60"/>
        <v>4.9968647404244289</v>
      </c>
      <c r="G202" s="14" t="str">
        <f t="shared" si="60"/>
        <v/>
      </c>
      <c r="H202" s="14">
        <f t="shared" si="60"/>
        <v>4.9970284111227619</v>
      </c>
      <c r="I202" s="14" t="str">
        <f t="shared" si="60"/>
        <v/>
      </c>
      <c r="J202" s="14" t="str">
        <f t="shared" si="60"/>
        <v/>
      </c>
      <c r="K202" s="14">
        <f t="shared" si="60"/>
        <v>4.9970174770368683</v>
      </c>
      <c r="L202" s="14" t="str">
        <f t="shared" si="60"/>
        <v/>
      </c>
      <c r="M202" s="14" t="str">
        <f t="shared" si="60"/>
        <v/>
      </c>
      <c r="N202" s="14" t="str">
        <f t="shared" si="60"/>
        <v/>
      </c>
      <c r="O202" s="14" t="str">
        <f t="shared" si="60"/>
        <v/>
      </c>
      <c r="P202" s="14">
        <f t="shared" si="60"/>
        <v>4.9971243799006073</v>
      </c>
      <c r="Q202" s="14">
        <f t="shared" si="60"/>
        <v>4.9969369609086716</v>
      </c>
      <c r="R202" s="14">
        <f t="shared" si="60"/>
        <v>4.9969677992442705</v>
      </c>
      <c r="S202" s="14">
        <f t="shared" si="60"/>
        <v>4.9969930700985294</v>
      </c>
      <c r="T202" s="14" t="str">
        <f t="shared" si="60"/>
        <v/>
      </c>
      <c r="U202" s="14" t="str">
        <f t="shared" si="60"/>
        <v/>
      </c>
      <c r="V202" s="14">
        <f t="shared" si="60"/>
        <v>4.9971573844799684</v>
      </c>
      <c r="W202" s="14">
        <f t="shared" si="60"/>
        <v>4.996696710772313</v>
      </c>
      <c r="X202" s="14">
        <f t="shared" si="60"/>
        <v>4.9970008006682072</v>
      </c>
      <c r="Y202" s="14" t="str">
        <f t="shared" si="60"/>
        <v/>
      </c>
      <c r="Z202" s="14">
        <f t="shared" si="60"/>
        <v>4.9967772194626034</v>
      </c>
      <c r="AA202" s="14" t="str">
        <f t="shared" si="60"/>
        <v/>
      </c>
    </row>
    <row r="203" spans="1:27" x14ac:dyDescent="0.2">
      <c r="A203" s="8" t="s">
        <v>4</v>
      </c>
      <c r="B203" s="14">
        <f t="shared" ref="B203:AA203" si="61">+IF(B31=0,"",B96/B31)</f>
        <v>2.6276038147958576</v>
      </c>
      <c r="C203" s="14">
        <f t="shared" si="61"/>
        <v>2.6650051794176579</v>
      </c>
      <c r="D203" s="14">
        <f t="shared" si="61"/>
        <v>2.3740106116871376</v>
      </c>
      <c r="E203" s="14">
        <f t="shared" si="61"/>
        <v>3.1605932978600171</v>
      </c>
      <c r="F203" s="14">
        <f t="shared" si="61"/>
        <v>2.3739624414650695</v>
      </c>
      <c r="G203" s="14">
        <f t="shared" si="61"/>
        <v>2.3740092510198405</v>
      </c>
      <c r="H203" s="14">
        <f t="shared" si="61"/>
        <v>2.3739998446333752</v>
      </c>
      <c r="I203" s="14">
        <f t="shared" si="61"/>
        <v>3.248477345157025</v>
      </c>
      <c r="J203" s="14">
        <f t="shared" si="61"/>
        <v>2.3740086273478345</v>
      </c>
      <c r="K203" s="14">
        <f t="shared" si="61"/>
        <v>2.7474332904472281</v>
      </c>
      <c r="L203" s="14">
        <f t="shared" si="61"/>
        <v>3.3228705084059342</v>
      </c>
      <c r="M203" s="14">
        <f t="shared" si="61"/>
        <v>2.580343068727025</v>
      </c>
      <c r="N203" s="14">
        <f t="shared" si="61"/>
        <v>3.0074481259343093</v>
      </c>
      <c r="O203" s="14">
        <f t="shared" si="61"/>
        <v>2.6923131712526902</v>
      </c>
      <c r="P203" s="14">
        <f t="shared" si="61"/>
        <v>3.2430601395407681</v>
      </c>
      <c r="Q203" s="14">
        <f t="shared" si="61"/>
        <v>2.5485452149450341</v>
      </c>
      <c r="R203" s="14">
        <f t="shared" si="61"/>
        <v>2.7287509241425729</v>
      </c>
      <c r="S203" s="14">
        <f t="shared" si="61"/>
        <v>2.8365381639626719</v>
      </c>
      <c r="T203" s="14">
        <f t="shared" si="61"/>
        <v>3.0320492023144565</v>
      </c>
      <c r="U203" s="14">
        <f t="shared" si="61"/>
        <v>2.5920854340346162</v>
      </c>
      <c r="V203" s="14">
        <f t="shared" si="61"/>
        <v>3.0973565835744514</v>
      </c>
      <c r="W203" s="14">
        <f t="shared" si="61"/>
        <v>3.3132663988949353</v>
      </c>
      <c r="X203" s="14">
        <f t="shared" si="61"/>
        <v>3.2176139963721373</v>
      </c>
      <c r="Y203" s="14">
        <f t="shared" si="61"/>
        <v>3.2309238533736622</v>
      </c>
      <c r="Z203" s="14">
        <f t="shared" si="61"/>
        <v>2.8230058599014494</v>
      </c>
      <c r="AA203" s="14" t="str">
        <f t="shared" si="61"/>
        <v/>
      </c>
    </row>
    <row r="204" spans="1:27" x14ac:dyDescent="0.2">
      <c r="A204" s="8" t="s">
        <v>5</v>
      </c>
      <c r="B204" s="14" t="str">
        <f t="shared" ref="B204:AA204" si="62">+IF(B32=0,"",B97/B32)</f>
        <v/>
      </c>
      <c r="C204" s="14" t="str">
        <f t="shared" si="62"/>
        <v/>
      </c>
      <c r="D204" s="14" t="str">
        <f t="shared" si="62"/>
        <v/>
      </c>
      <c r="E204" s="14" t="str">
        <f t="shared" si="62"/>
        <v/>
      </c>
      <c r="F204" s="14" t="str">
        <f t="shared" si="62"/>
        <v/>
      </c>
      <c r="G204" s="14" t="str">
        <f t="shared" si="62"/>
        <v/>
      </c>
      <c r="H204" s="14" t="str">
        <f t="shared" si="62"/>
        <v/>
      </c>
      <c r="I204" s="14" t="str">
        <f t="shared" si="62"/>
        <v/>
      </c>
      <c r="J204" s="14" t="str">
        <f t="shared" si="62"/>
        <v/>
      </c>
      <c r="K204" s="14" t="str">
        <f t="shared" si="62"/>
        <v/>
      </c>
      <c r="L204" s="14" t="str">
        <f t="shared" si="62"/>
        <v/>
      </c>
      <c r="M204" s="14" t="str">
        <f t="shared" si="62"/>
        <v/>
      </c>
      <c r="N204" s="14" t="str">
        <f t="shared" si="62"/>
        <v/>
      </c>
      <c r="O204" s="14" t="str">
        <f t="shared" si="62"/>
        <v/>
      </c>
      <c r="P204" s="14" t="str">
        <f t="shared" si="62"/>
        <v/>
      </c>
      <c r="Q204" s="14" t="str">
        <f t="shared" si="62"/>
        <v/>
      </c>
      <c r="R204" s="14" t="str">
        <f t="shared" si="62"/>
        <v/>
      </c>
      <c r="S204" s="14" t="str">
        <f t="shared" si="62"/>
        <v/>
      </c>
      <c r="T204" s="14" t="str">
        <f t="shared" si="62"/>
        <v/>
      </c>
      <c r="U204" s="14" t="str">
        <f t="shared" si="62"/>
        <v/>
      </c>
      <c r="V204" s="14" t="str">
        <f t="shared" si="62"/>
        <v/>
      </c>
      <c r="W204" s="14" t="str">
        <f t="shared" si="62"/>
        <v/>
      </c>
      <c r="X204" s="14" t="str">
        <f t="shared" si="62"/>
        <v/>
      </c>
      <c r="Y204" s="14" t="str">
        <f t="shared" si="62"/>
        <v/>
      </c>
      <c r="Z204" s="14" t="str">
        <f t="shared" si="62"/>
        <v/>
      </c>
      <c r="AA204" s="14" t="str">
        <f t="shared" si="62"/>
        <v/>
      </c>
    </row>
    <row r="205" spans="1:27" x14ac:dyDescent="0.2">
      <c r="A205" s="8" t="s">
        <v>6</v>
      </c>
      <c r="B205" s="14">
        <f t="shared" ref="B205:AA205" si="63">+IF(B33=0,"",B98/B33)</f>
        <v>8.3089972474872198</v>
      </c>
      <c r="C205" s="14">
        <f t="shared" si="63"/>
        <v>9.0081748849367909</v>
      </c>
      <c r="D205" s="14">
        <f t="shared" si="63"/>
        <v>9.7926763210361312</v>
      </c>
      <c r="E205" s="14">
        <f t="shared" si="63"/>
        <v>9.8760533294535584</v>
      </c>
      <c r="F205" s="14">
        <f t="shared" si="63"/>
        <v>9.8517882820292026</v>
      </c>
      <c r="G205" s="14">
        <f t="shared" si="63"/>
        <v>9.8366828658707703</v>
      </c>
      <c r="H205" s="14">
        <f t="shared" si="63"/>
        <v>9.4642532669616184</v>
      </c>
      <c r="I205" s="14">
        <f t="shared" si="63"/>
        <v>9.8759919875164073</v>
      </c>
      <c r="J205" s="14">
        <f t="shared" si="63"/>
        <v>8.3089950640907286</v>
      </c>
      <c r="K205" s="14">
        <f t="shared" si="63"/>
        <v>2.625614344090915</v>
      </c>
      <c r="L205" s="14">
        <f t="shared" si="63"/>
        <v>9.8759928464600613</v>
      </c>
      <c r="M205" s="14">
        <f t="shared" si="63"/>
        <v>8.309009169340694</v>
      </c>
      <c r="N205" s="14">
        <f t="shared" si="63"/>
        <v>8.3090445625855605</v>
      </c>
      <c r="O205" s="14">
        <f t="shared" si="63"/>
        <v>9.1891667790499909</v>
      </c>
      <c r="P205" s="14">
        <f t="shared" si="63"/>
        <v>8.3090247677866813</v>
      </c>
      <c r="Q205" s="14">
        <f t="shared" si="63"/>
        <v>8.9327375931702235</v>
      </c>
      <c r="R205" s="14">
        <f t="shared" si="63"/>
        <v>8.3089927729166515</v>
      </c>
      <c r="S205" s="14" t="str">
        <f t="shared" si="63"/>
        <v/>
      </c>
      <c r="T205" s="14">
        <f t="shared" si="63"/>
        <v>8.3089971849392015</v>
      </c>
      <c r="U205" s="14">
        <f t="shared" si="63"/>
        <v>8.3090142616273059</v>
      </c>
      <c r="V205" s="14">
        <f t="shared" si="63"/>
        <v>9.045228000532525</v>
      </c>
      <c r="W205" s="14">
        <f t="shared" si="63"/>
        <v>9.475578733053414</v>
      </c>
      <c r="X205" s="14">
        <f t="shared" si="63"/>
        <v>9.5711005225434285</v>
      </c>
      <c r="Y205" s="14">
        <f t="shared" si="63"/>
        <v>8.3086651910311513</v>
      </c>
      <c r="Z205" s="14">
        <f t="shared" si="63"/>
        <v>7.7358664702774362</v>
      </c>
      <c r="AA205" s="14" t="str">
        <f t="shared" si="63"/>
        <v/>
      </c>
    </row>
    <row r="206" spans="1:27" x14ac:dyDescent="0.2">
      <c r="A206" s="8" t="s">
        <v>7</v>
      </c>
      <c r="B206" s="14">
        <f t="shared" ref="B206:AA206" si="64">+IF(B34=0,"",B99/B34)</f>
        <v>11.015795850163945</v>
      </c>
      <c r="C206" s="14">
        <f t="shared" si="64"/>
        <v>9.6345284794538379</v>
      </c>
      <c r="D206" s="14">
        <f t="shared" si="64"/>
        <v>10.343345415204242</v>
      </c>
      <c r="E206" s="14">
        <f t="shared" si="64"/>
        <v>10.122968183469284</v>
      </c>
      <c r="F206" s="14">
        <f t="shared" si="64"/>
        <v>10.297051981064824</v>
      </c>
      <c r="G206" s="14">
        <f t="shared" si="64"/>
        <v>9.9724821814597799</v>
      </c>
      <c r="H206" s="14">
        <f t="shared" si="64"/>
        <v>8.2648973552320779</v>
      </c>
      <c r="I206" s="14">
        <f t="shared" si="64"/>
        <v>10.568740333833285</v>
      </c>
      <c r="J206" s="14">
        <f t="shared" si="64"/>
        <v>9.0653331866940352</v>
      </c>
      <c r="K206" s="14" t="str">
        <f t="shared" si="64"/>
        <v/>
      </c>
      <c r="L206" s="14">
        <f t="shared" si="64"/>
        <v>9.4984815698525917</v>
      </c>
      <c r="M206" s="14" t="str">
        <f t="shared" si="64"/>
        <v/>
      </c>
      <c r="N206" s="14" t="str">
        <f t="shared" si="64"/>
        <v/>
      </c>
      <c r="O206" s="14" t="str">
        <f t="shared" si="64"/>
        <v/>
      </c>
      <c r="P206" s="14">
        <f t="shared" si="64"/>
        <v>7.5027177934835496</v>
      </c>
      <c r="Q206" s="14">
        <f t="shared" si="64"/>
        <v>8.8009089036252597</v>
      </c>
      <c r="R206" s="14">
        <f t="shared" si="64"/>
        <v>8.0555294880022092</v>
      </c>
      <c r="S206" s="14">
        <f t="shared" si="64"/>
        <v>9.406787252052931</v>
      </c>
      <c r="T206" s="14">
        <f t="shared" si="64"/>
        <v>9.2176529498089934</v>
      </c>
      <c r="U206" s="14">
        <f t="shared" si="64"/>
        <v>11.990092586491437</v>
      </c>
      <c r="V206" s="14">
        <f t="shared" si="64"/>
        <v>10.306760880443024</v>
      </c>
      <c r="W206" s="14">
        <f t="shared" si="64"/>
        <v>9.5878642134090324</v>
      </c>
      <c r="X206" s="14" t="str">
        <f t="shared" si="64"/>
        <v/>
      </c>
      <c r="Y206" s="14">
        <f t="shared" si="64"/>
        <v>11.619200659645765</v>
      </c>
      <c r="Z206" s="14">
        <f t="shared" si="64"/>
        <v>9.4831803487914339</v>
      </c>
      <c r="AA206" s="14" t="str">
        <f t="shared" si="64"/>
        <v/>
      </c>
    </row>
    <row r="207" spans="1:27" x14ac:dyDescent="0.2">
      <c r="A207" s="8" t="s">
        <v>8</v>
      </c>
      <c r="B207" s="14" t="str">
        <f t="shared" ref="B207:AA207" si="65">+IF(B35=0,"",B100/B35)</f>
        <v/>
      </c>
      <c r="C207" s="14" t="str">
        <f t="shared" si="65"/>
        <v/>
      </c>
      <c r="D207" s="14" t="str">
        <f t="shared" si="65"/>
        <v/>
      </c>
      <c r="E207" s="14" t="str">
        <f t="shared" si="65"/>
        <v/>
      </c>
      <c r="F207" s="14" t="str">
        <f t="shared" si="65"/>
        <v/>
      </c>
      <c r="G207" s="14" t="str">
        <f t="shared" si="65"/>
        <v/>
      </c>
      <c r="H207" s="14" t="str">
        <f t="shared" si="65"/>
        <v/>
      </c>
      <c r="I207" s="14" t="str">
        <f t="shared" si="65"/>
        <v/>
      </c>
      <c r="J207" s="14" t="str">
        <f t="shared" si="65"/>
        <v/>
      </c>
      <c r="K207" s="14" t="str">
        <f t="shared" si="65"/>
        <v/>
      </c>
      <c r="L207" s="14" t="str">
        <f t="shared" si="65"/>
        <v/>
      </c>
      <c r="M207" s="14" t="str">
        <f t="shared" si="65"/>
        <v/>
      </c>
      <c r="N207" s="14" t="str">
        <f t="shared" si="65"/>
        <v/>
      </c>
      <c r="O207" s="14" t="str">
        <f t="shared" si="65"/>
        <v/>
      </c>
      <c r="P207" s="14">
        <f t="shared" si="65"/>
        <v>0</v>
      </c>
      <c r="Q207" s="14" t="str">
        <f t="shared" si="65"/>
        <v/>
      </c>
      <c r="R207" s="14" t="str">
        <f t="shared" si="65"/>
        <v/>
      </c>
      <c r="S207" s="14" t="str">
        <f t="shared" si="65"/>
        <v/>
      </c>
      <c r="T207" s="14" t="str">
        <f t="shared" si="65"/>
        <v/>
      </c>
      <c r="U207" s="14" t="str">
        <f t="shared" si="65"/>
        <v/>
      </c>
      <c r="V207" s="14" t="str">
        <f t="shared" si="65"/>
        <v/>
      </c>
      <c r="W207" s="14" t="str">
        <f t="shared" si="65"/>
        <v/>
      </c>
      <c r="X207" s="14" t="str">
        <f t="shared" si="65"/>
        <v/>
      </c>
      <c r="Y207" s="14" t="str">
        <f t="shared" si="65"/>
        <v/>
      </c>
      <c r="Z207" s="14">
        <f t="shared" si="65"/>
        <v>0</v>
      </c>
      <c r="AA207" s="14" t="str">
        <f t="shared" si="65"/>
        <v/>
      </c>
    </row>
    <row r="208" spans="1:27" x14ac:dyDescent="0.2">
      <c r="A208" s="8" t="s">
        <v>9</v>
      </c>
      <c r="B208" s="14">
        <f t="shared" ref="B208:AA208" si="66">+IF(B36=0,"",B101/B36)</f>
        <v>1</v>
      </c>
      <c r="C208" s="14">
        <f t="shared" si="66"/>
        <v>1</v>
      </c>
      <c r="D208" s="14">
        <f t="shared" si="66"/>
        <v>1</v>
      </c>
      <c r="E208" s="14">
        <f t="shared" si="66"/>
        <v>1</v>
      </c>
      <c r="F208" s="14">
        <f t="shared" si="66"/>
        <v>1</v>
      </c>
      <c r="G208" s="14">
        <f t="shared" si="66"/>
        <v>1</v>
      </c>
      <c r="H208" s="14">
        <f t="shared" si="66"/>
        <v>1</v>
      </c>
      <c r="I208" s="14">
        <f t="shared" si="66"/>
        <v>1</v>
      </c>
      <c r="J208" s="14">
        <f t="shared" si="66"/>
        <v>1</v>
      </c>
      <c r="K208" s="14">
        <f t="shared" si="66"/>
        <v>1</v>
      </c>
      <c r="L208" s="14">
        <f t="shared" si="66"/>
        <v>1</v>
      </c>
      <c r="M208" s="14">
        <f t="shared" si="66"/>
        <v>1</v>
      </c>
      <c r="N208" s="14">
        <f t="shared" si="66"/>
        <v>1</v>
      </c>
      <c r="O208" s="14" t="str">
        <f t="shared" si="66"/>
        <v/>
      </c>
      <c r="P208" s="14">
        <f t="shared" si="66"/>
        <v>1</v>
      </c>
      <c r="Q208" s="14">
        <f t="shared" si="66"/>
        <v>1</v>
      </c>
      <c r="R208" s="14">
        <f t="shared" si="66"/>
        <v>1</v>
      </c>
      <c r="S208" s="14">
        <f t="shared" si="66"/>
        <v>1</v>
      </c>
      <c r="T208" s="14">
        <f t="shared" si="66"/>
        <v>1</v>
      </c>
      <c r="U208" s="14">
        <f t="shared" si="66"/>
        <v>1</v>
      </c>
      <c r="V208" s="14">
        <f t="shared" si="66"/>
        <v>1</v>
      </c>
      <c r="W208" s="14">
        <f t="shared" si="66"/>
        <v>1</v>
      </c>
      <c r="X208" s="14">
        <f t="shared" si="66"/>
        <v>1</v>
      </c>
      <c r="Y208" s="14">
        <f t="shared" si="66"/>
        <v>1</v>
      </c>
      <c r="Z208" s="14">
        <f t="shared" si="66"/>
        <v>1</v>
      </c>
      <c r="AA208" s="14" t="str">
        <f t="shared" si="66"/>
        <v/>
      </c>
    </row>
    <row r="209" spans="1:27" x14ac:dyDescent="0.2">
      <c r="A209" s="8" t="s">
        <v>10</v>
      </c>
      <c r="B209" s="14">
        <f t="shared" ref="B209:AA209" si="67">+IF(B37=0,"",B102/B37)</f>
        <v>0</v>
      </c>
      <c r="C209" s="14">
        <f t="shared" si="67"/>
        <v>0</v>
      </c>
      <c r="D209" s="14">
        <f t="shared" si="67"/>
        <v>0</v>
      </c>
      <c r="E209" s="14">
        <f t="shared" si="67"/>
        <v>0</v>
      </c>
      <c r="F209" s="14">
        <f t="shared" si="67"/>
        <v>0</v>
      </c>
      <c r="G209" s="14">
        <f t="shared" si="67"/>
        <v>0</v>
      </c>
      <c r="H209" s="14">
        <f t="shared" si="67"/>
        <v>0</v>
      </c>
      <c r="I209" s="14">
        <f t="shared" si="67"/>
        <v>0</v>
      </c>
      <c r="J209" s="14">
        <f t="shared" si="67"/>
        <v>0</v>
      </c>
      <c r="K209" s="14">
        <f t="shared" si="67"/>
        <v>0</v>
      </c>
      <c r="L209" s="14">
        <f t="shared" si="67"/>
        <v>0</v>
      </c>
      <c r="M209" s="14">
        <f t="shared" si="67"/>
        <v>0</v>
      </c>
      <c r="N209" s="14">
        <f t="shared" si="67"/>
        <v>0</v>
      </c>
      <c r="O209" s="14">
        <f t="shared" si="67"/>
        <v>0</v>
      </c>
      <c r="P209" s="14">
        <f t="shared" si="67"/>
        <v>0</v>
      </c>
      <c r="Q209" s="14">
        <f t="shared" si="67"/>
        <v>0</v>
      </c>
      <c r="R209" s="14">
        <f t="shared" si="67"/>
        <v>0</v>
      </c>
      <c r="S209" s="14">
        <f t="shared" si="67"/>
        <v>0</v>
      </c>
      <c r="T209" s="14">
        <f t="shared" si="67"/>
        <v>0</v>
      </c>
      <c r="U209" s="14">
        <f t="shared" si="67"/>
        <v>0</v>
      </c>
      <c r="V209" s="14">
        <f t="shared" si="67"/>
        <v>0</v>
      </c>
      <c r="W209" s="14">
        <f t="shared" si="67"/>
        <v>0</v>
      </c>
      <c r="X209" s="14">
        <f t="shared" si="67"/>
        <v>0</v>
      </c>
      <c r="Y209" s="14" t="str">
        <f t="shared" si="67"/>
        <v/>
      </c>
      <c r="Z209" s="14">
        <f t="shared" si="67"/>
        <v>0</v>
      </c>
      <c r="AA209" s="14" t="str">
        <f t="shared" si="67"/>
        <v/>
      </c>
    </row>
    <row r="210" spans="1:27" x14ac:dyDescent="0.2">
      <c r="A210" s="8" t="s">
        <v>11</v>
      </c>
      <c r="B210" s="14">
        <f t="shared" ref="B210:AA210" si="68">+IF(B38=0,"",B103/B38)</f>
        <v>2.3643826436537392</v>
      </c>
      <c r="C210" s="14">
        <f t="shared" si="68"/>
        <v>2.3084590472901638</v>
      </c>
      <c r="D210" s="14" t="str">
        <f t="shared" si="68"/>
        <v/>
      </c>
      <c r="E210" s="14" t="str">
        <f t="shared" si="68"/>
        <v/>
      </c>
      <c r="F210" s="14">
        <f t="shared" si="68"/>
        <v>2.3739977011982809</v>
      </c>
      <c r="G210" s="14">
        <f t="shared" si="68"/>
        <v>2.3739981820905935</v>
      </c>
      <c r="H210" s="14">
        <f t="shared" si="68"/>
        <v>2.189703813543626</v>
      </c>
      <c r="I210" s="14">
        <f t="shared" si="68"/>
        <v>2.1481561584549382</v>
      </c>
      <c r="J210" s="14">
        <f t="shared" si="68"/>
        <v>2.3738979342107775</v>
      </c>
      <c r="K210" s="14">
        <f t="shared" si="68"/>
        <v>2.3740593668953665</v>
      </c>
      <c r="L210" s="14" t="str">
        <f t="shared" si="68"/>
        <v/>
      </c>
      <c r="M210" s="14">
        <f t="shared" si="68"/>
        <v>2.2112476002024826</v>
      </c>
      <c r="N210" s="14">
        <f t="shared" si="68"/>
        <v>2.3740900142124786</v>
      </c>
      <c r="O210" s="14" t="str">
        <f t="shared" si="68"/>
        <v/>
      </c>
      <c r="P210" s="14">
        <f t="shared" si="68"/>
        <v>2.3339736375526199</v>
      </c>
      <c r="Q210" s="14">
        <f t="shared" si="68"/>
        <v>2.3739198726627539</v>
      </c>
      <c r="R210" s="14">
        <f t="shared" si="68"/>
        <v>2.3550452779815507</v>
      </c>
      <c r="S210" s="14">
        <f t="shared" si="68"/>
        <v>2.2847377015210082</v>
      </c>
      <c r="T210" s="14">
        <f t="shared" si="68"/>
        <v>2.3739926813136356</v>
      </c>
      <c r="U210" s="14" t="str">
        <f t="shared" si="68"/>
        <v/>
      </c>
      <c r="V210" s="14">
        <f t="shared" si="68"/>
        <v>2.3092321609761552</v>
      </c>
      <c r="W210" s="14">
        <f t="shared" si="68"/>
        <v>2.2806794064917426</v>
      </c>
      <c r="X210" s="14">
        <f t="shared" si="68"/>
        <v>2.374005230645706</v>
      </c>
      <c r="Y210" s="14" t="str">
        <f t="shared" si="68"/>
        <v/>
      </c>
      <c r="Z210" s="14">
        <f t="shared" si="68"/>
        <v>2.3271417400252106</v>
      </c>
      <c r="AA210" s="14" t="str">
        <f t="shared" si="68"/>
        <v/>
      </c>
    </row>
    <row r="211" spans="1:27" x14ac:dyDescent="0.2">
      <c r="A211" s="8" t="s">
        <v>12</v>
      </c>
      <c r="B211" s="14">
        <f t="shared" ref="B211:AA211" si="69">+IF(B39=0,"",B104/B39)</f>
        <v>0</v>
      </c>
      <c r="C211" s="14" t="str">
        <f t="shared" si="69"/>
        <v/>
      </c>
      <c r="D211" s="14" t="str">
        <f t="shared" si="69"/>
        <v/>
      </c>
      <c r="E211" s="14" t="str">
        <f t="shared" si="69"/>
        <v/>
      </c>
      <c r="F211" s="14">
        <f t="shared" si="69"/>
        <v>0</v>
      </c>
      <c r="G211" s="14">
        <f t="shared" si="69"/>
        <v>0</v>
      </c>
      <c r="H211" s="14" t="str">
        <f t="shared" si="69"/>
        <v/>
      </c>
      <c r="I211" s="14" t="str">
        <f t="shared" si="69"/>
        <v/>
      </c>
      <c r="J211" s="14" t="str">
        <f t="shared" si="69"/>
        <v/>
      </c>
      <c r="K211" s="14">
        <f t="shared" si="69"/>
        <v>0</v>
      </c>
      <c r="L211" s="14" t="str">
        <f t="shared" si="69"/>
        <v/>
      </c>
      <c r="M211" s="14">
        <f t="shared" si="69"/>
        <v>0</v>
      </c>
      <c r="N211" s="14" t="str">
        <f t="shared" si="69"/>
        <v/>
      </c>
      <c r="O211" s="14" t="str">
        <f t="shared" si="69"/>
        <v/>
      </c>
      <c r="P211" s="14">
        <f t="shared" si="69"/>
        <v>0</v>
      </c>
      <c r="Q211" s="14">
        <f t="shared" si="69"/>
        <v>0</v>
      </c>
      <c r="R211" s="14">
        <f t="shared" si="69"/>
        <v>0</v>
      </c>
      <c r="S211" s="14">
        <f t="shared" si="69"/>
        <v>0</v>
      </c>
      <c r="T211" s="14">
        <f t="shared" si="69"/>
        <v>0</v>
      </c>
      <c r="U211" s="14">
        <f t="shared" si="69"/>
        <v>0</v>
      </c>
      <c r="V211" s="14">
        <f t="shared" si="69"/>
        <v>0</v>
      </c>
      <c r="W211" s="14">
        <f t="shared" si="69"/>
        <v>0</v>
      </c>
      <c r="X211" s="14">
        <f t="shared" si="69"/>
        <v>0</v>
      </c>
      <c r="Y211" s="14" t="str">
        <f t="shared" si="69"/>
        <v/>
      </c>
      <c r="Z211" s="14">
        <f t="shared" si="69"/>
        <v>0</v>
      </c>
      <c r="AA211" s="14" t="str">
        <f t="shared" si="69"/>
        <v/>
      </c>
    </row>
    <row r="212" spans="1:27" x14ac:dyDescent="0.2">
      <c r="A212" s="8" t="s">
        <v>13</v>
      </c>
      <c r="B212" s="14">
        <f t="shared" ref="B212:AA212" si="70">+IF(B40=0,"",B105/B40)</f>
        <v>0</v>
      </c>
      <c r="C212" s="14">
        <f t="shared" si="70"/>
        <v>0</v>
      </c>
      <c r="D212" s="14" t="str">
        <f t="shared" si="70"/>
        <v/>
      </c>
      <c r="E212" s="14">
        <f t="shared" si="70"/>
        <v>0</v>
      </c>
      <c r="F212" s="14" t="str">
        <f t="shared" si="70"/>
        <v/>
      </c>
      <c r="G212" s="14" t="str">
        <f t="shared" si="70"/>
        <v/>
      </c>
      <c r="H212" s="14" t="str">
        <f t="shared" si="70"/>
        <v/>
      </c>
      <c r="I212" s="14" t="str">
        <f t="shared" si="70"/>
        <v/>
      </c>
      <c r="J212" s="14" t="str">
        <f t="shared" si="70"/>
        <v/>
      </c>
      <c r="K212" s="14">
        <f t="shared" si="70"/>
        <v>0</v>
      </c>
      <c r="L212" s="14" t="str">
        <f t="shared" si="70"/>
        <v/>
      </c>
      <c r="M212" s="14" t="str">
        <f t="shared" si="70"/>
        <v/>
      </c>
      <c r="N212" s="14" t="str">
        <f t="shared" si="70"/>
        <v/>
      </c>
      <c r="O212" s="14" t="str">
        <f t="shared" si="70"/>
        <v/>
      </c>
      <c r="P212" s="14">
        <f t="shared" si="70"/>
        <v>0</v>
      </c>
      <c r="Q212" s="14">
        <f t="shared" si="70"/>
        <v>0</v>
      </c>
      <c r="R212" s="14" t="str">
        <f t="shared" si="70"/>
        <v/>
      </c>
      <c r="S212" s="14" t="str">
        <f t="shared" si="70"/>
        <v/>
      </c>
      <c r="T212" s="14" t="str">
        <f t="shared" si="70"/>
        <v/>
      </c>
      <c r="U212" s="14" t="str">
        <f t="shared" si="70"/>
        <v/>
      </c>
      <c r="V212" s="14" t="str">
        <f t="shared" si="70"/>
        <v/>
      </c>
      <c r="W212" s="14">
        <f t="shared" si="70"/>
        <v>0</v>
      </c>
      <c r="X212" s="14">
        <f t="shared" si="70"/>
        <v>0</v>
      </c>
      <c r="Y212" s="14" t="str">
        <f t="shared" si="70"/>
        <v/>
      </c>
      <c r="Z212" s="14">
        <f t="shared" si="70"/>
        <v>0</v>
      </c>
      <c r="AA212" s="14" t="str">
        <f t="shared" si="70"/>
        <v/>
      </c>
    </row>
    <row r="213" spans="1:27" x14ac:dyDescent="0.2">
      <c r="A213" s="8" t="s">
        <v>14</v>
      </c>
      <c r="B213" s="14">
        <f t="shared" ref="B213:AA213" si="71">+IF(B41=0,"",B106/B41)</f>
        <v>8.3090048370573051</v>
      </c>
      <c r="C213" s="14">
        <f t="shared" si="71"/>
        <v>8.3088574250426799</v>
      </c>
      <c r="D213" s="14">
        <f t="shared" si="71"/>
        <v>8.3090250519559792</v>
      </c>
      <c r="E213" s="14">
        <f t="shared" si="71"/>
        <v>8.3090033488693749</v>
      </c>
      <c r="F213" s="14">
        <f t="shared" si="71"/>
        <v>8.3089771776429853</v>
      </c>
      <c r="G213" s="14">
        <f t="shared" si="71"/>
        <v>8.308999782008657</v>
      </c>
      <c r="H213" s="14">
        <f t="shared" si="71"/>
        <v>8.3089931499098366</v>
      </c>
      <c r="I213" s="14">
        <f t="shared" si="71"/>
        <v>8.3089897527782348</v>
      </c>
      <c r="J213" s="14">
        <f t="shared" si="71"/>
        <v>8.3089877769772951</v>
      </c>
      <c r="K213" s="14">
        <f t="shared" si="71"/>
        <v>8.3089968512461194</v>
      </c>
      <c r="L213" s="14">
        <f t="shared" si="71"/>
        <v>8.3090053466767859</v>
      </c>
      <c r="M213" s="14" t="str">
        <f t="shared" si="71"/>
        <v/>
      </c>
      <c r="N213" s="14" t="str">
        <f t="shared" si="71"/>
        <v/>
      </c>
      <c r="O213" s="14" t="str">
        <f t="shared" si="71"/>
        <v/>
      </c>
      <c r="P213" s="14">
        <f t="shared" si="71"/>
        <v>8.8699101085834506</v>
      </c>
      <c r="Q213" s="14">
        <f t="shared" si="71"/>
        <v>8.5398364947361411</v>
      </c>
      <c r="R213" s="14">
        <f t="shared" si="71"/>
        <v>8.4247627872077739</v>
      </c>
      <c r="S213" s="14">
        <f t="shared" si="71"/>
        <v>8.432883566304902</v>
      </c>
      <c r="T213" s="14">
        <f t="shared" si="71"/>
        <v>8.3090030772224726</v>
      </c>
      <c r="U213" s="14">
        <f t="shared" si="71"/>
        <v>8.3089876750874012</v>
      </c>
      <c r="V213" s="14">
        <f t="shared" si="71"/>
        <v>8.3089729511250283</v>
      </c>
      <c r="W213" s="14">
        <f t="shared" si="71"/>
        <v>8.3090007726637243</v>
      </c>
      <c r="X213" s="14" t="str">
        <f t="shared" si="71"/>
        <v/>
      </c>
      <c r="Y213" s="14">
        <f t="shared" si="71"/>
        <v>8.3088674989221794</v>
      </c>
      <c r="Z213" s="14">
        <f t="shared" si="71"/>
        <v>8.4009869656612786</v>
      </c>
      <c r="AA213" s="14" t="str">
        <f t="shared" si="71"/>
        <v/>
      </c>
    </row>
    <row r="214" spans="1:27" x14ac:dyDescent="0.2">
      <c r="A214" s="8" t="s">
        <v>15</v>
      </c>
      <c r="B214" s="14" t="str">
        <f t="shared" ref="B214:AA214" si="72">+IF(B42=0,"",B107/B42)</f>
        <v/>
      </c>
      <c r="C214" s="14">
        <f t="shared" si="72"/>
        <v>8.3089999832050694</v>
      </c>
      <c r="D214" s="14" t="str">
        <f t="shared" si="72"/>
        <v/>
      </c>
      <c r="E214" s="14">
        <f t="shared" si="72"/>
        <v>8.3090740740740756</v>
      </c>
      <c r="F214" s="14">
        <f t="shared" si="72"/>
        <v>8.3090004060116414</v>
      </c>
      <c r="G214" s="14" t="str">
        <f t="shared" si="72"/>
        <v/>
      </c>
      <c r="H214" s="14">
        <f t="shared" si="72"/>
        <v>8.3090070921985824</v>
      </c>
      <c r="I214" s="14" t="str">
        <f t="shared" si="72"/>
        <v/>
      </c>
      <c r="J214" s="14" t="str">
        <f t="shared" si="72"/>
        <v/>
      </c>
      <c r="K214" s="14">
        <f t="shared" si="72"/>
        <v>8.3090003880028327</v>
      </c>
      <c r="L214" s="14" t="str">
        <f t="shared" si="72"/>
        <v/>
      </c>
      <c r="M214" s="14" t="str">
        <f t="shared" si="72"/>
        <v/>
      </c>
      <c r="N214" s="14" t="str">
        <f t="shared" si="72"/>
        <v/>
      </c>
      <c r="O214" s="14">
        <f t="shared" si="72"/>
        <v>8.3090003885940753</v>
      </c>
      <c r="P214" s="14">
        <f t="shared" si="72"/>
        <v>8.3317424909655671</v>
      </c>
      <c r="Q214" s="14">
        <f t="shared" si="72"/>
        <v>8.3090005916446383</v>
      </c>
      <c r="R214" s="14">
        <f t="shared" si="72"/>
        <v>8.3089984833171737</v>
      </c>
      <c r="S214" s="14">
        <f t="shared" si="72"/>
        <v>8.3089959935897433</v>
      </c>
      <c r="T214" s="14" t="str">
        <f t="shared" si="72"/>
        <v/>
      </c>
      <c r="U214" s="14" t="str">
        <f t="shared" si="72"/>
        <v/>
      </c>
      <c r="V214" s="14" t="str">
        <f t="shared" si="72"/>
        <v/>
      </c>
      <c r="W214" s="14">
        <f t="shared" si="72"/>
        <v>8.3090055860117396</v>
      </c>
      <c r="X214" s="14" t="str">
        <f t="shared" si="72"/>
        <v/>
      </c>
      <c r="Y214" s="14">
        <f t="shared" si="72"/>
        <v>8.3090010827923351</v>
      </c>
      <c r="Z214" s="14">
        <f t="shared" si="72"/>
        <v>8.3097336932020269</v>
      </c>
      <c r="AA214" s="14" t="str">
        <f t="shared" si="72"/>
        <v/>
      </c>
    </row>
    <row r="215" spans="1:27" x14ac:dyDescent="0.2">
      <c r="A215" s="8" t="s">
        <v>16</v>
      </c>
      <c r="B215" s="14" t="str">
        <f t="shared" ref="B215:AA215" si="73">+IF(B43=0,"",B108/B43)</f>
        <v/>
      </c>
      <c r="C215" s="14" t="str">
        <f t="shared" si="73"/>
        <v/>
      </c>
      <c r="D215" s="14" t="str">
        <f t="shared" si="73"/>
        <v/>
      </c>
      <c r="E215" s="14" t="str">
        <f t="shared" si="73"/>
        <v/>
      </c>
      <c r="F215" s="14" t="str">
        <f t="shared" si="73"/>
        <v/>
      </c>
      <c r="G215" s="14" t="str">
        <f t="shared" si="73"/>
        <v/>
      </c>
      <c r="H215" s="14" t="str">
        <f t="shared" si="73"/>
        <v/>
      </c>
      <c r="I215" s="14" t="str">
        <f t="shared" si="73"/>
        <v/>
      </c>
      <c r="J215" s="14" t="str">
        <f t="shared" si="73"/>
        <v/>
      </c>
      <c r="K215" s="14" t="str">
        <f t="shared" si="73"/>
        <v/>
      </c>
      <c r="L215" s="14" t="str">
        <f t="shared" si="73"/>
        <v/>
      </c>
      <c r="M215" s="14" t="str">
        <f t="shared" si="73"/>
        <v/>
      </c>
      <c r="N215" s="14" t="str">
        <f t="shared" si="73"/>
        <v/>
      </c>
      <c r="O215" s="14">
        <f t="shared" si="73"/>
        <v>0</v>
      </c>
      <c r="P215" s="14" t="str">
        <f t="shared" si="73"/>
        <v/>
      </c>
      <c r="Q215" s="14" t="str">
        <f t="shared" si="73"/>
        <v/>
      </c>
      <c r="R215" s="14" t="str">
        <f t="shared" si="73"/>
        <v/>
      </c>
      <c r="S215" s="14" t="str">
        <f t="shared" si="73"/>
        <v/>
      </c>
      <c r="T215" s="14" t="str">
        <f t="shared" si="73"/>
        <v/>
      </c>
      <c r="U215" s="14" t="str">
        <f t="shared" si="73"/>
        <v/>
      </c>
      <c r="V215" s="14" t="str">
        <f t="shared" si="73"/>
        <v/>
      </c>
      <c r="W215" s="14" t="str">
        <f t="shared" si="73"/>
        <v/>
      </c>
      <c r="X215" s="14" t="str">
        <f t="shared" si="73"/>
        <v/>
      </c>
      <c r="Y215" s="14" t="str">
        <f t="shared" si="73"/>
        <v/>
      </c>
      <c r="Z215" s="14">
        <f t="shared" si="73"/>
        <v>0</v>
      </c>
      <c r="AA215" s="14" t="str">
        <f t="shared" si="73"/>
        <v/>
      </c>
    </row>
    <row r="216" spans="1:27" x14ac:dyDescent="0.2">
      <c r="A216" s="8" t="s">
        <v>17</v>
      </c>
      <c r="B216" s="14">
        <f t="shared" ref="B216:AA216" si="74">+IF(B44=0,"",B109/B44)</f>
        <v>1.8762076380153547</v>
      </c>
      <c r="C216" s="14">
        <f t="shared" si="74"/>
        <v>2.3739968009786314</v>
      </c>
      <c r="D216" s="14">
        <f t="shared" si="74"/>
        <v>2.3740042450448553</v>
      </c>
      <c r="E216" s="14">
        <f t="shared" si="74"/>
        <v>2.3739992471499245</v>
      </c>
      <c r="F216" s="14">
        <f t="shared" si="74"/>
        <v>2.3739992391736764</v>
      </c>
      <c r="G216" s="14">
        <f t="shared" si="74"/>
        <v>2.3739986986109902</v>
      </c>
      <c r="H216" s="14">
        <f t="shared" si="74"/>
        <v>2.3739980294470082</v>
      </c>
      <c r="I216" s="14">
        <f t="shared" si="74"/>
        <v>2.3740000401534158</v>
      </c>
      <c r="J216" s="14">
        <f t="shared" si="74"/>
        <v>2.3740000238094803</v>
      </c>
      <c r="K216" s="14">
        <f t="shared" si="74"/>
        <v>2.3740000333421452</v>
      </c>
      <c r="L216" s="14" t="str">
        <f t="shared" si="74"/>
        <v/>
      </c>
      <c r="M216" s="14" t="str">
        <f t="shared" si="74"/>
        <v/>
      </c>
      <c r="N216" s="14" t="str">
        <f t="shared" si="74"/>
        <v/>
      </c>
      <c r="O216" s="14">
        <f t="shared" si="74"/>
        <v>2.3739880943275811</v>
      </c>
      <c r="P216" s="14">
        <f t="shared" si="74"/>
        <v>2.3739995087678842</v>
      </c>
      <c r="Q216" s="14">
        <f t="shared" si="74"/>
        <v>1.109672413148618</v>
      </c>
      <c r="R216" s="14">
        <f t="shared" si="74"/>
        <v>5.2607459667557022</v>
      </c>
      <c r="S216" s="14">
        <f t="shared" si="74"/>
        <v>2.374013815805728</v>
      </c>
      <c r="T216" s="14">
        <f t="shared" si="74"/>
        <v>2.3740009770336421</v>
      </c>
      <c r="U216" s="14">
        <f t="shared" si="74"/>
        <v>2.3739944341004673</v>
      </c>
      <c r="V216" s="14" t="str">
        <f t="shared" si="74"/>
        <v/>
      </c>
      <c r="W216" s="14">
        <f t="shared" si="74"/>
        <v>2.3740016585724568</v>
      </c>
      <c r="X216" s="14" t="str">
        <f t="shared" si="74"/>
        <v/>
      </c>
      <c r="Y216" s="14">
        <f t="shared" si="74"/>
        <v>2.3740028219448308</v>
      </c>
      <c r="Z216" s="14">
        <f t="shared" si="74"/>
        <v>2.4060457343590831</v>
      </c>
      <c r="AA216" s="14" t="str">
        <f t="shared" si="74"/>
        <v/>
      </c>
    </row>
    <row r="217" spans="1:27" x14ac:dyDescent="0.2">
      <c r="A217" s="8" t="s">
        <v>18</v>
      </c>
      <c r="B217" s="14" t="str">
        <f t="shared" ref="B217:AA217" si="75">+IF(B45=0,"",B110/B45)</f>
        <v/>
      </c>
      <c r="C217" s="14" t="str">
        <f t="shared" si="75"/>
        <v/>
      </c>
      <c r="D217" s="14" t="str">
        <f t="shared" si="75"/>
        <v/>
      </c>
      <c r="E217" s="14" t="str">
        <f t="shared" si="75"/>
        <v/>
      </c>
      <c r="F217" s="14" t="str">
        <f t="shared" si="75"/>
        <v/>
      </c>
      <c r="G217" s="14" t="str">
        <f t="shared" si="75"/>
        <v/>
      </c>
      <c r="H217" s="14">
        <f t="shared" si="75"/>
        <v>2.3739975906218338</v>
      </c>
      <c r="I217" s="14">
        <f t="shared" si="75"/>
        <v>2.3739998206264645</v>
      </c>
      <c r="J217" s="14" t="str">
        <f t="shared" si="75"/>
        <v/>
      </c>
      <c r="K217" s="14">
        <f t="shared" si="75"/>
        <v>2.3739877488535255</v>
      </c>
      <c r="L217" s="14" t="str">
        <f t="shared" si="75"/>
        <v/>
      </c>
      <c r="M217" s="14" t="str">
        <f t="shared" si="75"/>
        <v/>
      </c>
      <c r="N217" s="14" t="str">
        <f t="shared" si="75"/>
        <v/>
      </c>
      <c r="O217" s="14" t="str">
        <f t="shared" si="75"/>
        <v/>
      </c>
      <c r="P217" s="14">
        <f t="shared" si="75"/>
        <v>2.3740553587399158</v>
      </c>
      <c r="Q217" s="14">
        <f t="shared" si="75"/>
        <v>2.3742067776114535</v>
      </c>
      <c r="R217" s="14">
        <f t="shared" si="75"/>
        <v>3.9793744255648691</v>
      </c>
      <c r="S217" s="14" t="str">
        <f t="shared" si="75"/>
        <v/>
      </c>
      <c r="T217" s="14" t="str">
        <f t="shared" si="75"/>
        <v/>
      </c>
      <c r="U217" s="14" t="str">
        <f t="shared" si="75"/>
        <v/>
      </c>
      <c r="V217" s="14">
        <f t="shared" si="75"/>
        <v>2.3740000744130669</v>
      </c>
      <c r="W217" s="14">
        <f t="shared" si="75"/>
        <v>2.3740063440872179</v>
      </c>
      <c r="X217" s="14" t="str">
        <f t="shared" si="75"/>
        <v/>
      </c>
      <c r="Y217" s="14" t="str">
        <f t="shared" si="75"/>
        <v/>
      </c>
      <c r="Z217" s="14">
        <f t="shared" si="75"/>
        <v>3.1268608434323402</v>
      </c>
      <c r="AA217" s="14" t="str">
        <f t="shared" si="75"/>
        <v/>
      </c>
    </row>
    <row r="218" spans="1:27" x14ac:dyDescent="0.2">
      <c r="A218" s="8" t="s">
        <v>19</v>
      </c>
      <c r="B218" s="14">
        <f t="shared" ref="B218:AA218" si="76">+IF(B46=0,"",B111/B46)</f>
        <v>1</v>
      </c>
      <c r="C218" s="14" t="str">
        <f t="shared" si="76"/>
        <v/>
      </c>
      <c r="D218" s="14">
        <f t="shared" si="76"/>
        <v>1</v>
      </c>
      <c r="E218" s="14">
        <f t="shared" si="76"/>
        <v>1</v>
      </c>
      <c r="F218" s="14">
        <f t="shared" si="76"/>
        <v>1</v>
      </c>
      <c r="G218" s="14">
        <f t="shared" si="76"/>
        <v>1</v>
      </c>
      <c r="H218" s="14">
        <f t="shared" si="76"/>
        <v>1</v>
      </c>
      <c r="I218" s="14">
        <f t="shared" si="76"/>
        <v>1</v>
      </c>
      <c r="J218" s="14">
        <f t="shared" si="76"/>
        <v>1</v>
      </c>
      <c r="K218" s="14">
        <f t="shared" si="76"/>
        <v>1</v>
      </c>
      <c r="L218" s="14" t="str">
        <f t="shared" si="76"/>
        <v/>
      </c>
      <c r="M218" s="14">
        <f t="shared" si="76"/>
        <v>0.9999968593690266</v>
      </c>
      <c r="N218" s="14">
        <f t="shared" si="76"/>
        <v>1</v>
      </c>
      <c r="O218" s="14" t="str">
        <f t="shared" si="76"/>
        <v/>
      </c>
      <c r="P218" s="14">
        <f t="shared" si="76"/>
        <v>1</v>
      </c>
      <c r="Q218" s="14">
        <f t="shared" si="76"/>
        <v>1</v>
      </c>
      <c r="R218" s="14">
        <f t="shared" si="76"/>
        <v>1</v>
      </c>
      <c r="S218" s="14" t="str">
        <f t="shared" si="76"/>
        <v/>
      </c>
      <c r="T218" s="14">
        <f t="shared" si="76"/>
        <v>1</v>
      </c>
      <c r="U218" s="14">
        <f t="shared" si="76"/>
        <v>1</v>
      </c>
      <c r="V218" s="14">
        <f t="shared" si="76"/>
        <v>1</v>
      </c>
      <c r="W218" s="14">
        <f t="shared" si="76"/>
        <v>0.99999126831233609</v>
      </c>
      <c r="X218" s="14">
        <f t="shared" si="76"/>
        <v>1</v>
      </c>
      <c r="Y218" s="14">
        <f t="shared" si="76"/>
        <v>1</v>
      </c>
      <c r="Z218" s="14">
        <f t="shared" si="76"/>
        <v>0.99999945928107747</v>
      </c>
      <c r="AA218" s="14" t="str">
        <f t="shared" si="76"/>
        <v/>
      </c>
    </row>
    <row r="219" spans="1:27" x14ac:dyDescent="0.2">
      <c r="A219" s="8" t="s">
        <v>20</v>
      </c>
      <c r="B219" s="14" t="str">
        <f t="shared" ref="B219:AA219" si="77">+IF(B47=0,"",B112/B47)</f>
        <v/>
      </c>
      <c r="C219" s="14">
        <f t="shared" si="77"/>
        <v>6.8733231039750757</v>
      </c>
      <c r="D219" s="14" t="str">
        <f t="shared" si="77"/>
        <v/>
      </c>
      <c r="E219" s="14">
        <f t="shared" si="77"/>
        <v>6.873248326515629</v>
      </c>
      <c r="F219" s="14" t="str">
        <f t="shared" si="77"/>
        <v/>
      </c>
      <c r="G219" s="14" t="str">
        <f t="shared" si="77"/>
        <v/>
      </c>
      <c r="H219" s="14" t="str">
        <f t="shared" si="77"/>
        <v/>
      </c>
      <c r="I219" s="14" t="str">
        <f t="shared" si="77"/>
        <v/>
      </c>
      <c r="J219" s="14" t="str">
        <f t="shared" si="77"/>
        <v/>
      </c>
      <c r="K219" s="14" t="str">
        <f t="shared" si="77"/>
        <v/>
      </c>
      <c r="L219" s="14" t="str">
        <f t="shared" si="77"/>
        <v/>
      </c>
      <c r="M219" s="14" t="str">
        <f t="shared" si="77"/>
        <v/>
      </c>
      <c r="N219" s="14" t="str">
        <f t="shared" si="77"/>
        <v/>
      </c>
      <c r="O219" s="14" t="str">
        <f t="shared" si="77"/>
        <v/>
      </c>
      <c r="P219" s="14" t="str">
        <f t="shared" si="77"/>
        <v/>
      </c>
      <c r="Q219" s="14" t="str">
        <f t="shared" si="77"/>
        <v/>
      </c>
      <c r="R219" s="14">
        <f t="shared" si="77"/>
        <v>6.8732271274791872</v>
      </c>
      <c r="S219" s="14" t="str">
        <f t="shared" si="77"/>
        <v/>
      </c>
      <c r="T219" s="14" t="str">
        <f t="shared" si="77"/>
        <v/>
      </c>
      <c r="U219" s="14" t="str">
        <f t="shared" si="77"/>
        <v/>
      </c>
      <c r="V219" s="14" t="str">
        <f t="shared" si="77"/>
        <v/>
      </c>
      <c r="W219" s="14" t="str">
        <f t="shared" si="77"/>
        <v/>
      </c>
      <c r="X219" s="14" t="str">
        <f t="shared" si="77"/>
        <v/>
      </c>
      <c r="Y219" s="14" t="str">
        <f t="shared" si="77"/>
        <v/>
      </c>
      <c r="Z219" s="14">
        <f t="shared" si="77"/>
        <v>6.8732527755622268</v>
      </c>
      <c r="AA219" s="14" t="str">
        <f t="shared" si="77"/>
        <v/>
      </c>
    </row>
    <row r="220" spans="1:27" x14ac:dyDescent="0.2">
      <c r="A220" s="8" t="s">
        <v>21</v>
      </c>
      <c r="B220" s="14">
        <f t="shared" ref="B220:AA220" si="78">+IF(B48=0,"",B113/B48)</f>
        <v>0</v>
      </c>
      <c r="C220" s="14">
        <f t="shared" si="78"/>
        <v>0</v>
      </c>
      <c r="D220" s="14" t="str">
        <f t="shared" si="78"/>
        <v/>
      </c>
      <c r="E220" s="14">
        <f t="shared" si="78"/>
        <v>0</v>
      </c>
      <c r="F220" s="14">
        <f t="shared" si="78"/>
        <v>0</v>
      </c>
      <c r="G220" s="14">
        <f t="shared" si="78"/>
        <v>0</v>
      </c>
      <c r="H220" s="14" t="str">
        <f t="shared" si="78"/>
        <v/>
      </c>
      <c r="I220" s="14">
        <f t="shared" si="78"/>
        <v>0</v>
      </c>
      <c r="J220" s="14" t="str">
        <f t="shared" si="78"/>
        <v/>
      </c>
      <c r="K220" s="14">
        <f t="shared" si="78"/>
        <v>0</v>
      </c>
      <c r="L220" s="14">
        <f t="shared" si="78"/>
        <v>0</v>
      </c>
      <c r="M220" s="14">
        <f t="shared" si="78"/>
        <v>0</v>
      </c>
      <c r="N220" s="14">
        <f t="shared" si="78"/>
        <v>0</v>
      </c>
      <c r="O220" s="14">
        <f t="shared" si="78"/>
        <v>0</v>
      </c>
      <c r="P220" s="14">
        <f t="shared" si="78"/>
        <v>0</v>
      </c>
      <c r="Q220" s="14">
        <f t="shared" si="78"/>
        <v>0</v>
      </c>
      <c r="R220" s="14">
        <f t="shared" si="78"/>
        <v>0</v>
      </c>
      <c r="S220" s="14">
        <f t="shared" si="78"/>
        <v>0</v>
      </c>
      <c r="T220" s="14">
        <f t="shared" si="78"/>
        <v>0</v>
      </c>
      <c r="U220" s="14">
        <f t="shared" si="78"/>
        <v>0</v>
      </c>
      <c r="V220" s="14" t="str">
        <f t="shared" si="78"/>
        <v/>
      </c>
      <c r="W220" s="14">
        <f t="shared" si="78"/>
        <v>0</v>
      </c>
      <c r="X220" s="14">
        <f t="shared" si="78"/>
        <v>0</v>
      </c>
      <c r="Y220" s="14">
        <f t="shared" si="78"/>
        <v>0</v>
      </c>
      <c r="Z220" s="14">
        <f t="shared" si="78"/>
        <v>0</v>
      </c>
      <c r="AA220" s="14" t="str">
        <f t="shared" si="78"/>
        <v/>
      </c>
    </row>
    <row r="221" spans="1:27" x14ac:dyDescent="0.2">
      <c r="A221" s="8" t="s">
        <v>22</v>
      </c>
      <c r="B221" s="14" t="str">
        <f t="shared" ref="B221:AA221" si="79">+IF(B49=0,"",B114/B49)</f>
        <v/>
      </c>
      <c r="C221" s="14" t="str">
        <f t="shared" si="79"/>
        <v/>
      </c>
      <c r="D221" s="14" t="str">
        <f t="shared" si="79"/>
        <v/>
      </c>
      <c r="E221" s="14" t="str">
        <f t="shared" si="79"/>
        <v/>
      </c>
      <c r="F221" s="14" t="str">
        <f t="shared" si="79"/>
        <v/>
      </c>
      <c r="G221" s="14" t="str">
        <f t="shared" si="79"/>
        <v/>
      </c>
      <c r="H221" s="14" t="str">
        <f t="shared" si="79"/>
        <v/>
      </c>
      <c r="I221" s="14" t="str">
        <f t="shared" si="79"/>
        <v/>
      </c>
      <c r="J221" s="14" t="str">
        <f t="shared" si="79"/>
        <v/>
      </c>
      <c r="K221" s="14" t="str">
        <f t="shared" si="79"/>
        <v/>
      </c>
      <c r="L221" s="14" t="str">
        <f t="shared" si="79"/>
        <v/>
      </c>
      <c r="M221" s="14" t="str">
        <f t="shared" si="79"/>
        <v/>
      </c>
      <c r="N221" s="14" t="str">
        <f t="shared" si="79"/>
        <v/>
      </c>
      <c r="O221" s="14" t="str">
        <f t="shared" si="79"/>
        <v/>
      </c>
      <c r="P221" s="14" t="str">
        <f t="shared" si="79"/>
        <v/>
      </c>
      <c r="Q221" s="14" t="str">
        <f t="shared" si="79"/>
        <v/>
      </c>
      <c r="R221" s="14" t="str">
        <f t="shared" si="79"/>
        <v/>
      </c>
      <c r="S221" s="14" t="str">
        <f t="shared" si="79"/>
        <v/>
      </c>
      <c r="T221" s="14" t="str">
        <f t="shared" si="79"/>
        <v/>
      </c>
      <c r="U221" s="14" t="str">
        <f t="shared" si="79"/>
        <v/>
      </c>
      <c r="V221" s="14" t="str">
        <f t="shared" si="79"/>
        <v/>
      </c>
      <c r="W221" s="14" t="str">
        <f t="shared" si="79"/>
        <v/>
      </c>
      <c r="X221" s="14" t="str">
        <f t="shared" si="79"/>
        <v/>
      </c>
      <c r="Y221" s="14" t="str">
        <f t="shared" si="79"/>
        <v/>
      </c>
      <c r="Z221" s="14" t="str">
        <f t="shared" si="79"/>
        <v/>
      </c>
      <c r="AA221" s="14" t="str">
        <f t="shared" si="79"/>
        <v/>
      </c>
    </row>
    <row r="222" spans="1:27" x14ac:dyDescent="0.2">
      <c r="A222" s="8" t="s">
        <v>23</v>
      </c>
      <c r="B222" s="14" t="str">
        <f t="shared" ref="B222:AA222" si="80">+IF(B50=0,"",B115/B50)</f>
        <v/>
      </c>
      <c r="C222" s="14" t="str">
        <f t="shared" si="80"/>
        <v/>
      </c>
      <c r="D222" s="14" t="str">
        <f t="shared" si="80"/>
        <v/>
      </c>
      <c r="E222" s="14" t="str">
        <f t="shared" si="80"/>
        <v/>
      </c>
      <c r="F222" s="14" t="str">
        <f t="shared" si="80"/>
        <v/>
      </c>
      <c r="G222" s="14" t="str">
        <f t="shared" si="80"/>
        <v/>
      </c>
      <c r="H222" s="14" t="str">
        <f t="shared" si="80"/>
        <v/>
      </c>
      <c r="I222" s="14" t="str">
        <f t="shared" si="80"/>
        <v/>
      </c>
      <c r="J222" s="14" t="str">
        <f t="shared" si="80"/>
        <v/>
      </c>
      <c r="K222" s="14">
        <f t="shared" si="80"/>
        <v>1</v>
      </c>
      <c r="L222" s="14" t="str">
        <f t="shared" si="80"/>
        <v/>
      </c>
      <c r="M222" s="14" t="str">
        <f t="shared" si="80"/>
        <v/>
      </c>
      <c r="N222" s="14" t="str">
        <f t="shared" si="80"/>
        <v/>
      </c>
      <c r="O222" s="14" t="str">
        <f t="shared" si="80"/>
        <v/>
      </c>
      <c r="P222" s="14">
        <f t="shared" si="80"/>
        <v>1</v>
      </c>
      <c r="Q222" s="14" t="str">
        <f t="shared" si="80"/>
        <v/>
      </c>
      <c r="R222" s="14" t="str">
        <f t="shared" si="80"/>
        <v/>
      </c>
      <c r="S222" s="14" t="str">
        <f t="shared" si="80"/>
        <v/>
      </c>
      <c r="T222" s="14" t="str">
        <f t="shared" si="80"/>
        <v/>
      </c>
      <c r="U222" s="14" t="str">
        <f t="shared" si="80"/>
        <v/>
      </c>
      <c r="V222" s="14" t="str">
        <f t="shared" si="80"/>
        <v/>
      </c>
      <c r="W222" s="14" t="str">
        <f t="shared" si="80"/>
        <v/>
      </c>
      <c r="X222" s="14" t="str">
        <f t="shared" si="80"/>
        <v/>
      </c>
      <c r="Y222" s="14" t="str">
        <f t="shared" si="80"/>
        <v/>
      </c>
      <c r="Z222" s="14">
        <f t="shared" si="80"/>
        <v>1</v>
      </c>
      <c r="AA222" s="14" t="str">
        <f t="shared" si="80"/>
        <v/>
      </c>
    </row>
    <row r="223" spans="1:27" x14ac:dyDescent="0.2">
      <c r="A223" s="8" t="s">
        <v>24</v>
      </c>
      <c r="B223" s="14" t="str">
        <f t="shared" ref="B223:AA223" si="81">+IF(B51=0,"",B116/B51)</f>
        <v/>
      </c>
      <c r="C223" s="14" t="str">
        <f t="shared" si="81"/>
        <v/>
      </c>
      <c r="D223" s="14" t="str">
        <f t="shared" si="81"/>
        <v/>
      </c>
      <c r="E223" s="14" t="str">
        <f t="shared" si="81"/>
        <v/>
      </c>
      <c r="F223" s="14" t="str">
        <f t="shared" si="81"/>
        <v/>
      </c>
      <c r="G223" s="14" t="str">
        <f t="shared" si="81"/>
        <v/>
      </c>
      <c r="H223" s="14" t="str">
        <f t="shared" si="81"/>
        <v/>
      </c>
      <c r="I223" s="14" t="str">
        <f t="shared" si="81"/>
        <v/>
      </c>
      <c r="J223" s="14" t="str">
        <f t="shared" si="81"/>
        <v/>
      </c>
      <c r="K223" s="14" t="str">
        <f t="shared" si="81"/>
        <v/>
      </c>
      <c r="L223" s="14" t="str">
        <f t="shared" si="81"/>
        <v/>
      </c>
      <c r="M223" s="14" t="str">
        <f t="shared" si="81"/>
        <v/>
      </c>
      <c r="N223" s="14" t="str">
        <f t="shared" si="81"/>
        <v/>
      </c>
      <c r="O223" s="14" t="str">
        <f t="shared" si="81"/>
        <v/>
      </c>
      <c r="P223" s="14" t="str">
        <f t="shared" si="81"/>
        <v/>
      </c>
      <c r="Q223" s="14" t="str">
        <f t="shared" si="81"/>
        <v/>
      </c>
      <c r="R223" s="14" t="str">
        <f t="shared" si="81"/>
        <v/>
      </c>
      <c r="S223" s="14" t="str">
        <f t="shared" si="81"/>
        <v/>
      </c>
      <c r="T223" s="14" t="str">
        <f t="shared" si="81"/>
        <v/>
      </c>
      <c r="U223" s="14" t="str">
        <f t="shared" si="81"/>
        <v/>
      </c>
      <c r="V223" s="14" t="str">
        <f t="shared" si="81"/>
        <v/>
      </c>
      <c r="W223" s="14" t="str">
        <f t="shared" si="81"/>
        <v/>
      </c>
      <c r="X223" s="14" t="str">
        <f t="shared" si="81"/>
        <v/>
      </c>
      <c r="Y223" s="14" t="str">
        <f t="shared" si="81"/>
        <v/>
      </c>
      <c r="Z223" s="14" t="str">
        <f t="shared" si="81"/>
        <v/>
      </c>
      <c r="AA223" s="14" t="str">
        <f t="shared" si="81"/>
        <v/>
      </c>
    </row>
    <row r="224" spans="1:27" x14ac:dyDescent="0.2">
      <c r="A224" s="8" t="s">
        <v>25</v>
      </c>
      <c r="B224" s="14" t="str">
        <f t="shared" ref="B224:AA224" si="82">+IF(B52=0,"",B117/B52)</f>
        <v/>
      </c>
      <c r="C224" s="14" t="str">
        <f t="shared" si="82"/>
        <v/>
      </c>
      <c r="D224" s="14" t="str">
        <f t="shared" si="82"/>
        <v/>
      </c>
      <c r="E224" s="14" t="str">
        <f t="shared" si="82"/>
        <v/>
      </c>
      <c r="F224" s="14" t="str">
        <f t="shared" si="82"/>
        <v/>
      </c>
      <c r="G224" s="14" t="str">
        <f t="shared" si="82"/>
        <v/>
      </c>
      <c r="H224" s="14" t="str">
        <f t="shared" si="82"/>
        <v/>
      </c>
      <c r="I224" s="14" t="str">
        <f t="shared" si="82"/>
        <v/>
      </c>
      <c r="J224" s="14" t="str">
        <f t="shared" si="82"/>
        <v/>
      </c>
      <c r="K224" s="14" t="str">
        <f t="shared" si="82"/>
        <v/>
      </c>
      <c r="L224" s="14" t="str">
        <f t="shared" si="82"/>
        <v/>
      </c>
      <c r="M224" s="14" t="str">
        <f t="shared" si="82"/>
        <v/>
      </c>
      <c r="N224" s="14" t="str">
        <f t="shared" si="82"/>
        <v/>
      </c>
      <c r="O224" s="14" t="str">
        <f t="shared" si="82"/>
        <v/>
      </c>
      <c r="P224" s="14" t="str">
        <f t="shared" si="82"/>
        <v/>
      </c>
      <c r="Q224" s="14" t="str">
        <f t="shared" si="82"/>
        <v/>
      </c>
      <c r="R224" s="14" t="str">
        <f t="shared" si="82"/>
        <v/>
      </c>
      <c r="S224" s="14" t="str">
        <f t="shared" si="82"/>
        <v/>
      </c>
      <c r="T224" s="14" t="str">
        <f t="shared" si="82"/>
        <v/>
      </c>
      <c r="U224" s="14" t="str">
        <f t="shared" si="82"/>
        <v/>
      </c>
      <c r="V224" s="14" t="str">
        <f t="shared" si="82"/>
        <v/>
      </c>
      <c r="W224" s="14" t="str">
        <f t="shared" si="82"/>
        <v/>
      </c>
      <c r="X224" s="14" t="str">
        <f t="shared" si="82"/>
        <v/>
      </c>
      <c r="Y224" s="14" t="str">
        <f t="shared" si="82"/>
        <v/>
      </c>
      <c r="Z224" s="14" t="str">
        <f t="shared" si="82"/>
        <v/>
      </c>
      <c r="AA224" s="14" t="str">
        <f t="shared" si="82"/>
        <v/>
      </c>
    </row>
    <row r="225" spans="1:27" x14ac:dyDescent="0.2">
      <c r="A225" s="8" t="s">
        <v>50</v>
      </c>
      <c r="B225" s="14">
        <f t="shared" ref="B225:AA225" si="83">+IF(B53=0,"",B118/B53)</f>
        <v>4.957190674761482</v>
      </c>
      <c r="C225" s="14">
        <f t="shared" si="83"/>
        <v>4.0609269016640184</v>
      </c>
      <c r="D225" s="14">
        <f t="shared" si="83"/>
        <v>6.0167475712569436</v>
      </c>
      <c r="E225" s="14">
        <f t="shared" si="83"/>
        <v>8.5058849210188061</v>
      </c>
      <c r="F225" s="14">
        <f t="shared" si="83"/>
        <v>5.8342444255928454</v>
      </c>
      <c r="G225" s="14">
        <f t="shared" si="83"/>
        <v>8.2285263213732254</v>
      </c>
      <c r="H225" s="14">
        <f t="shared" si="83"/>
        <v>4.9690496654130838</v>
      </c>
      <c r="I225" s="14">
        <f t="shared" si="83"/>
        <v>5.8139182046566091</v>
      </c>
      <c r="J225" s="14">
        <f t="shared" si="83"/>
        <v>6.8476871620177278</v>
      </c>
      <c r="K225" s="14">
        <f t="shared" si="83"/>
        <v>2.2225122329646987</v>
      </c>
      <c r="L225" s="14">
        <f t="shared" si="83"/>
        <v>8.9426334245059813</v>
      </c>
      <c r="M225" s="14">
        <f t="shared" si="83"/>
        <v>1.6985718785817603</v>
      </c>
      <c r="N225" s="14">
        <f t="shared" si="83"/>
        <v>2.5819698047574939</v>
      </c>
      <c r="O225" s="14">
        <f t="shared" si="83"/>
        <v>3.19535115488191</v>
      </c>
      <c r="P225" s="14">
        <f t="shared" si="83"/>
        <v>2.6818163170463611</v>
      </c>
      <c r="Q225" s="14">
        <f t="shared" si="83"/>
        <v>4.4713018022576545</v>
      </c>
      <c r="R225" s="14">
        <f t="shared" si="83"/>
        <v>5.309182186743711</v>
      </c>
      <c r="S225" s="14">
        <f t="shared" si="83"/>
        <v>5.1633742410107759</v>
      </c>
      <c r="T225" s="14">
        <f t="shared" si="83"/>
        <v>7.4410522958070606</v>
      </c>
      <c r="U225" s="14">
        <f t="shared" si="83"/>
        <v>7.3938456564283346</v>
      </c>
      <c r="V225" s="14">
        <f t="shared" si="83"/>
        <v>5.4171561756343101</v>
      </c>
      <c r="W225" s="14">
        <f t="shared" si="83"/>
        <v>4.6285011890610832</v>
      </c>
      <c r="X225" s="14">
        <f t="shared" si="83"/>
        <v>1.8043353847570958</v>
      </c>
      <c r="Y225" s="14">
        <f t="shared" si="83"/>
        <v>2.8114228276990461</v>
      </c>
      <c r="Z225" s="14">
        <f t="shared" si="83"/>
        <v>5.0337273123533919</v>
      </c>
      <c r="AA225" s="14" t="str">
        <f t="shared" si="83"/>
        <v/>
      </c>
    </row>
    <row r="226" spans="1:27"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x14ac:dyDescent="0.2">
      <c r="A227" s="8" t="s">
        <v>67</v>
      </c>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x14ac:dyDescent="0.2">
      <c r="A228" s="8" t="s">
        <v>3</v>
      </c>
      <c r="B228" s="14" t="str">
        <f>+IF(B122=0,"",B68/B122*1000)</f>
        <v/>
      </c>
      <c r="C228" s="14">
        <f>+IF(C122=0,"",C68/C122*1000)</f>
        <v>6.53</v>
      </c>
      <c r="D228" s="14" t="str">
        <f t="shared" ref="D228:AA239" si="84">+IF(D122=0,"",D68/D122*1000)</f>
        <v/>
      </c>
      <c r="E228" s="14" t="str">
        <f t="shared" si="84"/>
        <v/>
      </c>
      <c r="F228" s="14">
        <f t="shared" si="84"/>
        <v>5.2700000000000005</v>
      </c>
      <c r="G228" s="14" t="str">
        <f t="shared" si="84"/>
        <v/>
      </c>
      <c r="H228" s="14">
        <f t="shared" si="84"/>
        <v>5.27</v>
      </c>
      <c r="I228" s="14" t="str">
        <f t="shared" si="84"/>
        <v/>
      </c>
      <c r="J228" s="14" t="str">
        <f t="shared" si="84"/>
        <v/>
      </c>
      <c r="K228" s="14">
        <f t="shared" si="84"/>
        <v>5.2700000000000005</v>
      </c>
      <c r="L228" s="14" t="str">
        <f t="shared" si="84"/>
        <v/>
      </c>
      <c r="M228" s="14" t="str">
        <f t="shared" si="84"/>
        <v/>
      </c>
      <c r="N228" s="14" t="str">
        <f t="shared" si="84"/>
        <v/>
      </c>
      <c r="O228" s="14" t="str">
        <f t="shared" si="84"/>
        <v/>
      </c>
      <c r="P228" s="14">
        <f t="shared" si="84"/>
        <v>5.27</v>
      </c>
      <c r="Q228" s="14">
        <f t="shared" si="84"/>
        <v>5.27</v>
      </c>
      <c r="R228" s="14">
        <f t="shared" si="84"/>
        <v>5.2700000000000005</v>
      </c>
      <c r="S228" s="14">
        <f t="shared" si="84"/>
        <v>6.5300444362005212</v>
      </c>
      <c r="T228" s="14" t="str">
        <f t="shared" si="84"/>
        <v/>
      </c>
      <c r="U228" s="14" t="str">
        <f t="shared" si="84"/>
        <v/>
      </c>
      <c r="V228" s="14">
        <f t="shared" si="84"/>
        <v>5.27</v>
      </c>
      <c r="W228" s="14">
        <f t="shared" si="84"/>
        <v>5.2699999999999987</v>
      </c>
      <c r="X228" s="14">
        <f t="shared" si="84"/>
        <v>6.5299999999999994</v>
      </c>
      <c r="Y228" s="14" t="str">
        <f t="shared" si="84"/>
        <v/>
      </c>
      <c r="Z228" s="14">
        <f t="shared" si="84"/>
        <v>5.2913090819499269</v>
      </c>
      <c r="AA228" s="14" t="str">
        <f t="shared" si="84"/>
        <v/>
      </c>
    </row>
    <row r="229" spans="1:27" x14ac:dyDescent="0.2">
      <c r="A229" s="8" t="s">
        <v>4</v>
      </c>
      <c r="B229" s="14">
        <f t="shared" ref="B229" si="85">+IF(B123=0,"",B69/B123*1000)</f>
        <v>6.1007875747257092</v>
      </c>
      <c r="C229" s="14">
        <f t="shared" ref="C229:R244" si="86">+IF(C123=0,"",C69/C123*1000)</f>
        <v>7.1565514209559975</v>
      </c>
      <c r="D229" s="14">
        <f t="shared" si="86"/>
        <v>6.1631750139517179</v>
      </c>
      <c r="E229" s="14">
        <f t="shared" si="86"/>
        <v>5.7514489975669036</v>
      </c>
      <c r="F229" s="14">
        <f t="shared" si="86"/>
        <v>5.7311417299640599</v>
      </c>
      <c r="G229" s="14">
        <f t="shared" si="86"/>
        <v>5.8420674171967688</v>
      </c>
      <c r="H229" s="14">
        <f t="shared" si="86"/>
        <v>6.0143939158555346</v>
      </c>
      <c r="I229" s="14">
        <f t="shared" si="86"/>
        <v>5.7151833691048228</v>
      </c>
      <c r="J229" s="14">
        <f t="shared" si="86"/>
        <v>6.0351077333872905</v>
      </c>
      <c r="K229" s="14">
        <f t="shared" si="86"/>
        <v>5.5452327514487862</v>
      </c>
      <c r="L229" s="14">
        <f t="shared" si="86"/>
        <v>6.3333479310257301</v>
      </c>
      <c r="M229" s="14">
        <f t="shared" si="86"/>
        <v>5.8974777215430736</v>
      </c>
      <c r="N229" s="14">
        <f t="shared" si="86"/>
        <v>5.8499152457567609</v>
      </c>
      <c r="O229" s="14">
        <f t="shared" si="86"/>
        <v>5.7495627629879493</v>
      </c>
      <c r="P229" s="14">
        <f t="shared" si="86"/>
        <v>6.0039579458325925</v>
      </c>
      <c r="Q229" s="14">
        <f t="shared" si="86"/>
        <v>5.9808434496983427</v>
      </c>
      <c r="R229" s="14">
        <f t="shared" si="86"/>
        <v>5.7642966856310132</v>
      </c>
      <c r="S229" s="14">
        <f t="shared" si="84"/>
        <v>6.3697360997727746</v>
      </c>
      <c r="T229" s="14">
        <f t="shared" si="84"/>
        <v>6.1881566037214624</v>
      </c>
      <c r="U229" s="14">
        <f t="shared" si="84"/>
        <v>6.0797423553912084</v>
      </c>
      <c r="V229" s="14">
        <f t="shared" si="84"/>
        <v>6.3116088447465506</v>
      </c>
      <c r="W229" s="14">
        <f t="shared" si="84"/>
        <v>6.9566544290128673</v>
      </c>
      <c r="X229" s="14">
        <f t="shared" si="84"/>
        <v>5.9261375773788014</v>
      </c>
      <c r="Y229" s="14">
        <f t="shared" si="84"/>
        <v>6.1121325278467191</v>
      </c>
      <c r="Z229" s="14">
        <f t="shared" si="84"/>
        <v>6.3044066566622137</v>
      </c>
      <c r="AA229" s="14" t="str">
        <f t="shared" si="84"/>
        <v/>
      </c>
    </row>
    <row r="230" spans="1:27" x14ac:dyDescent="0.2">
      <c r="A230" s="8" t="s">
        <v>5</v>
      </c>
      <c r="B230" s="14" t="str">
        <f t="shared" ref="B230" si="87">+IF(B124=0,"",B70/B124*1000)</f>
        <v/>
      </c>
      <c r="C230" s="14" t="str">
        <f t="shared" si="86"/>
        <v/>
      </c>
      <c r="D230" s="14" t="str">
        <f t="shared" si="84"/>
        <v/>
      </c>
      <c r="E230" s="14" t="str">
        <f t="shared" si="84"/>
        <v/>
      </c>
      <c r="F230" s="14" t="str">
        <f t="shared" si="84"/>
        <v/>
      </c>
      <c r="G230" s="14" t="str">
        <f t="shared" si="84"/>
        <v/>
      </c>
      <c r="H230" s="14" t="str">
        <f t="shared" si="84"/>
        <v/>
      </c>
      <c r="I230" s="14" t="str">
        <f t="shared" si="84"/>
        <v/>
      </c>
      <c r="J230" s="14" t="str">
        <f t="shared" si="84"/>
        <v/>
      </c>
      <c r="K230" s="14" t="str">
        <f t="shared" si="84"/>
        <v/>
      </c>
      <c r="L230" s="14" t="str">
        <f t="shared" si="84"/>
        <v/>
      </c>
      <c r="M230" s="14" t="str">
        <f t="shared" si="84"/>
        <v/>
      </c>
      <c r="N230" s="14" t="str">
        <f t="shared" si="84"/>
        <v/>
      </c>
      <c r="O230" s="14" t="str">
        <f t="shared" si="84"/>
        <v/>
      </c>
      <c r="P230" s="14" t="str">
        <f t="shared" si="84"/>
        <v/>
      </c>
      <c r="Q230" s="14" t="str">
        <f t="shared" si="84"/>
        <v/>
      </c>
      <c r="R230" s="14" t="str">
        <f t="shared" si="84"/>
        <v/>
      </c>
      <c r="S230" s="14" t="str">
        <f t="shared" si="84"/>
        <v/>
      </c>
      <c r="T230" s="14" t="str">
        <f t="shared" si="84"/>
        <v/>
      </c>
      <c r="U230" s="14" t="str">
        <f t="shared" si="84"/>
        <v/>
      </c>
      <c r="V230" s="14" t="str">
        <f t="shared" si="84"/>
        <v/>
      </c>
      <c r="W230" s="14" t="str">
        <f t="shared" si="84"/>
        <v/>
      </c>
      <c r="X230" s="14" t="str">
        <f t="shared" si="84"/>
        <v/>
      </c>
      <c r="Y230" s="14" t="str">
        <f t="shared" si="84"/>
        <v/>
      </c>
      <c r="Z230" s="14" t="str">
        <f t="shared" si="84"/>
        <v/>
      </c>
      <c r="AA230" s="14" t="str">
        <f t="shared" si="84"/>
        <v/>
      </c>
    </row>
    <row r="231" spans="1:27" x14ac:dyDescent="0.2">
      <c r="A231" s="8" t="s">
        <v>6</v>
      </c>
      <c r="B231" s="14">
        <f t="shared" ref="B231" si="88">+IF(B125=0,"",B71/B125*1000)</f>
        <v>5.9256143760075739</v>
      </c>
      <c r="C231" s="14">
        <f t="shared" si="86"/>
        <v>7.053926227259022</v>
      </c>
      <c r="D231" s="14">
        <f t="shared" si="84"/>
        <v>5.846444361993508</v>
      </c>
      <c r="E231" s="14">
        <f t="shared" si="84"/>
        <v>5.5847629996954407</v>
      </c>
      <c r="F231" s="14">
        <f t="shared" si="84"/>
        <v>5.6011351025409795</v>
      </c>
      <c r="G231" s="14">
        <f t="shared" si="84"/>
        <v>5.7099927662397958</v>
      </c>
      <c r="H231" s="14">
        <f t="shared" si="84"/>
        <v>5.8540100220704163</v>
      </c>
      <c r="I231" s="14">
        <f t="shared" si="84"/>
        <v>5.5253562704205192</v>
      </c>
      <c r="J231" s="14">
        <f t="shared" si="84"/>
        <v>5.8600123335451979</v>
      </c>
      <c r="K231" s="14">
        <f t="shared" si="84"/>
        <v>5.6234123593693806</v>
      </c>
      <c r="L231" s="14">
        <f t="shared" si="84"/>
        <v>6.1145699781970118</v>
      </c>
      <c r="M231" s="14">
        <f t="shared" si="84"/>
        <v>5.7104123760389207</v>
      </c>
      <c r="N231" s="14">
        <f t="shared" si="84"/>
        <v>5.3309864356286996</v>
      </c>
      <c r="O231" s="14">
        <f t="shared" si="84"/>
        <v>5.1591220703471015</v>
      </c>
      <c r="P231" s="14">
        <f t="shared" si="84"/>
        <v>5.6123475017546722</v>
      </c>
      <c r="Q231" s="14">
        <f t="shared" si="84"/>
        <v>5.6744268905609765</v>
      </c>
      <c r="R231" s="14">
        <f t="shared" si="84"/>
        <v>5.5414659078539508</v>
      </c>
      <c r="S231" s="14" t="str">
        <f t="shared" si="84"/>
        <v/>
      </c>
      <c r="T231" s="14">
        <f t="shared" si="84"/>
        <v>6.0001752009495792</v>
      </c>
      <c r="U231" s="14">
        <f t="shared" si="84"/>
        <v>5.8813547144268403</v>
      </c>
      <c r="V231" s="14">
        <f t="shared" si="84"/>
        <v>6.1453129363343244</v>
      </c>
      <c r="W231" s="14">
        <f t="shared" si="84"/>
        <v>6.7115100774153822</v>
      </c>
      <c r="X231" s="14">
        <f t="shared" si="84"/>
        <v>5.7499991481610939</v>
      </c>
      <c r="Y231" s="14">
        <f t="shared" si="84"/>
        <v>6.1633055925609179</v>
      </c>
      <c r="Z231" s="14">
        <f t="shared" si="84"/>
        <v>6.1208228947395904</v>
      </c>
      <c r="AA231" s="14" t="str">
        <f t="shared" si="84"/>
        <v/>
      </c>
    </row>
    <row r="232" spans="1:27" x14ac:dyDescent="0.2">
      <c r="A232" s="8" t="s">
        <v>7</v>
      </c>
      <c r="B232" s="14">
        <f t="shared" ref="B232" si="89">+IF(B126=0,"",B72/B126*1000)</f>
        <v>2.3283617830479875</v>
      </c>
      <c r="C232" s="14">
        <f t="shared" si="86"/>
        <v>3.1167814439845793</v>
      </c>
      <c r="D232" s="14">
        <f t="shared" si="84"/>
        <v>1.2552970464054714</v>
      </c>
      <c r="E232" s="14">
        <f t="shared" si="84"/>
        <v>2.2454142250201179</v>
      </c>
      <c r="F232" s="14">
        <f t="shared" si="84"/>
        <v>2.5157137617988932</v>
      </c>
      <c r="G232" s="14">
        <f t="shared" si="84"/>
        <v>2.1420054849041179</v>
      </c>
      <c r="H232" s="14">
        <f t="shared" si="84"/>
        <v>1.813780998429227</v>
      </c>
      <c r="I232" s="14">
        <f t="shared" si="84"/>
        <v>2.4950844475228604</v>
      </c>
      <c r="J232" s="14">
        <f t="shared" si="84"/>
        <v>1.311520819186017</v>
      </c>
      <c r="K232" s="14" t="str">
        <f t="shared" si="84"/>
        <v/>
      </c>
      <c r="L232" s="14">
        <f t="shared" si="84"/>
        <v>2.5190870273837498</v>
      </c>
      <c r="M232" s="14" t="str">
        <f t="shared" si="84"/>
        <v/>
      </c>
      <c r="N232" s="14" t="str">
        <f t="shared" si="84"/>
        <v/>
      </c>
      <c r="O232" s="14" t="str">
        <f t="shared" si="84"/>
        <v/>
      </c>
      <c r="P232" s="14">
        <f t="shared" si="84"/>
        <v>3.4981929225570512</v>
      </c>
      <c r="Q232" s="14">
        <f t="shared" si="84"/>
        <v>2.736290100265049</v>
      </c>
      <c r="R232" s="14">
        <f t="shared" si="84"/>
        <v>2.4814027846879405</v>
      </c>
      <c r="S232" s="14">
        <f t="shared" si="84"/>
        <v>2.9867039618003539</v>
      </c>
      <c r="T232" s="14">
        <f t="shared" si="84"/>
        <v>1.7367468228025578</v>
      </c>
      <c r="U232" s="14">
        <f t="shared" si="84"/>
        <v>2.2000650901498022</v>
      </c>
      <c r="V232" s="14">
        <f t="shared" si="84"/>
        <v>2.4695672538098772</v>
      </c>
      <c r="W232" s="14">
        <f t="shared" si="84"/>
        <v>3.3577769213329396</v>
      </c>
      <c r="X232" s="14" t="str">
        <f t="shared" si="84"/>
        <v/>
      </c>
      <c r="Y232" s="14">
        <f t="shared" si="84"/>
        <v>4.6100398748948264</v>
      </c>
      <c r="Z232" s="14">
        <f t="shared" si="84"/>
        <v>2.4408136243420366</v>
      </c>
      <c r="AA232" s="14" t="str">
        <f t="shared" si="84"/>
        <v/>
      </c>
    </row>
    <row r="233" spans="1:27" x14ac:dyDescent="0.2">
      <c r="A233" s="8" t="s">
        <v>8</v>
      </c>
      <c r="B233" s="14" t="str">
        <f t="shared" ref="B233" si="90">+IF(B127=0,"",B73/B127*1000)</f>
        <v/>
      </c>
      <c r="C233" s="14" t="str">
        <f t="shared" si="86"/>
        <v/>
      </c>
      <c r="D233" s="14" t="str">
        <f t="shared" si="84"/>
        <v/>
      </c>
      <c r="E233" s="14" t="str">
        <f t="shared" si="84"/>
        <v/>
      </c>
      <c r="F233" s="14" t="str">
        <f t="shared" si="84"/>
        <v/>
      </c>
      <c r="G233" s="14" t="str">
        <f t="shared" si="84"/>
        <v/>
      </c>
      <c r="H233" s="14" t="str">
        <f t="shared" si="84"/>
        <v/>
      </c>
      <c r="I233" s="14" t="str">
        <f t="shared" si="84"/>
        <v/>
      </c>
      <c r="J233" s="14" t="str">
        <f t="shared" si="84"/>
        <v/>
      </c>
      <c r="K233" s="14" t="str">
        <f t="shared" si="84"/>
        <v/>
      </c>
      <c r="L233" s="14" t="str">
        <f t="shared" si="84"/>
        <v/>
      </c>
      <c r="M233" s="14" t="str">
        <f t="shared" si="84"/>
        <v/>
      </c>
      <c r="N233" s="14" t="str">
        <f t="shared" si="84"/>
        <v/>
      </c>
      <c r="O233" s="14" t="str">
        <f t="shared" si="84"/>
        <v/>
      </c>
      <c r="P233" s="14">
        <f t="shared" si="84"/>
        <v>1.0000000581674504</v>
      </c>
      <c r="Q233" s="14" t="str">
        <f t="shared" si="84"/>
        <v/>
      </c>
      <c r="R233" s="14" t="str">
        <f t="shared" si="84"/>
        <v/>
      </c>
      <c r="S233" s="14" t="str">
        <f t="shared" si="84"/>
        <v/>
      </c>
      <c r="T233" s="14" t="str">
        <f t="shared" si="84"/>
        <v/>
      </c>
      <c r="U233" s="14" t="str">
        <f t="shared" si="84"/>
        <v/>
      </c>
      <c r="V233" s="14" t="str">
        <f t="shared" si="84"/>
        <v/>
      </c>
      <c r="W233" s="14" t="str">
        <f t="shared" si="84"/>
        <v/>
      </c>
      <c r="X233" s="14" t="str">
        <f t="shared" si="84"/>
        <v/>
      </c>
      <c r="Y233" s="14" t="str">
        <f t="shared" si="84"/>
        <v/>
      </c>
      <c r="Z233" s="14">
        <f t="shared" si="84"/>
        <v>1.0000000581674504</v>
      </c>
      <c r="AA233" s="14" t="str">
        <f t="shared" si="84"/>
        <v/>
      </c>
    </row>
    <row r="234" spans="1:27" x14ac:dyDescent="0.2">
      <c r="A234" s="8" t="s">
        <v>9</v>
      </c>
      <c r="B234" s="14" t="str">
        <f t="shared" ref="B234" si="91">+IF(B128=0,"",B74/B128*1000)</f>
        <v/>
      </c>
      <c r="C234" s="14" t="str">
        <f t="shared" si="86"/>
        <v/>
      </c>
      <c r="D234" s="14" t="str">
        <f t="shared" si="84"/>
        <v/>
      </c>
      <c r="E234" s="14" t="str">
        <f t="shared" si="84"/>
        <v/>
      </c>
      <c r="F234" s="14" t="str">
        <f t="shared" si="84"/>
        <v/>
      </c>
      <c r="G234" s="14" t="str">
        <f t="shared" si="84"/>
        <v/>
      </c>
      <c r="H234" s="14" t="str">
        <f t="shared" si="84"/>
        <v/>
      </c>
      <c r="I234" s="14" t="str">
        <f t="shared" si="84"/>
        <v/>
      </c>
      <c r="J234" s="14" t="str">
        <f t="shared" si="84"/>
        <v/>
      </c>
      <c r="K234" s="14" t="str">
        <f t="shared" si="84"/>
        <v/>
      </c>
      <c r="L234" s="14" t="str">
        <f t="shared" si="84"/>
        <v/>
      </c>
      <c r="M234" s="14" t="str">
        <f t="shared" si="84"/>
        <v/>
      </c>
      <c r="N234" s="14" t="str">
        <f t="shared" si="84"/>
        <v/>
      </c>
      <c r="O234" s="14" t="str">
        <f t="shared" si="84"/>
        <v/>
      </c>
      <c r="P234" s="14" t="str">
        <f t="shared" si="84"/>
        <v/>
      </c>
      <c r="Q234" s="14" t="str">
        <f t="shared" si="84"/>
        <v/>
      </c>
      <c r="R234" s="14" t="str">
        <f t="shared" si="84"/>
        <v/>
      </c>
      <c r="S234" s="14" t="str">
        <f t="shared" si="84"/>
        <v/>
      </c>
      <c r="T234" s="14" t="str">
        <f t="shared" si="84"/>
        <v/>
      </c>
      <c r="U234" s="14" t="str">
        <f t="shared" si="84"/>
        <v/>
      </c>
      <c r="V234" s="14" t="str">
        <f t="shared" si="84"/>
        <v/>
      </c>
      <c r="W234" s="14" t="str">
        <f t="shared" si="84"/>
        <v/>
      </c>
      <c r="X234" s="14" t="str">
        <f t="shared" si="84"/>
        <v/>
      </c>
      <c r="Y234" s="14" t="str">
        <f t="shared" si="84"/>
        <v/>
      </c>
      <c r="Z234" s="14" t="str">
        <f t="shared" si="84"/>
        <v/>
      </c>
      <c r="AA234" s="14" t="str">
        <f t="shared" si="84"/>
        <v/>
      </c>
    </row>
    <row r="235" spans="1:27" x14ac:dyDescent="0.2">
      <c r="A235" s="8" t="s">
        <v>10</v>
      </c>
      <c r="B235" s="14">
        <f t="shared" ref="B235" si="92">+IF(B129=0,"",B75/B129*1000)</f>
        <v>1</v>
      </c>
      <c r="C235" s="14">
        <f t="shared" si="86"/>
        <v>1</v>
      </c>
      <c r="D235" s="14">
        <f t="shared" si="84"/>
        <v>1</v>
      </c>
      <c r="E235" s="14">
        <f t="shared" si="84"/>
        <v>1</v>
      </c>
      <c r="F235" s="14">
        <f t="shared" si="84"/>
        <v>1.0000000000388294</v>
      </c>
      <c r="G235" s="14">
        <f t="shared" si="84"/>
        <v>0.99999999999999978</v>
      </c>
      <c r="H235" s="14">
        <f t="shared" si="84"/>
        <v>1.0000000000477154</v>
      </c>
      <c r="I235" s="14">
        <f t="shared" si="84"/>
        <v>1.0000000000517566</v>
      </c>
      <c r="J235" s="14">
        <f t="shared" si="84"/>
        <v>1</v>
      </c>
      <c r="K235" s="14">
        <f t="shared" si="84"/>
        <v>0.99999999999999978</v>
      </c>
      <c r="L235" s="14">
        <f t="shared" si="84"/>
        <v>1</v>
      </c>
      <c r="M235" s="14">
        <f t="shared" si="84"/>
        <v>1.0000000001061009</v>
      </c>
      <c r="N235" s="14">
        <f t="shared" si="84"/>
        <v>0.99999999999999978</v>
      </c>
      <c r="O235" s="14">
        <f t="shared" si="84"/>
        <v>1.000000000011765</v>
      </c>
      <c r="P235" s="14">
        <f t="shared" si="84"/>
        <v>0.99999999997323086</v>
      </c>
      <c r="Q235" s="14">
        <f t="shared" si="84"/>
        <v>0.99999999997208311</v>
      </c>
      <c r="R235" s="14">
        <f t="shared" si="84"/>
        <v>1.0000000000003053</v>
      </c>
      <c r="S235" s="14">
        <f t="shared" si="84"/>
        <v>1</v>
      </c>
      <c r="T235" s="14">
        <f t="shared" si="84"/>
        <v>1</v>
      </c>
      <c r="U235" s="14">
        <f t="shared" si="84"/>
        <v>1</v>
      </c>
      <c r="V235" s="14">
        <f t="shared" si="84"/>
        <v>0.99999999994703759</v>
      </c>
      <c r="W235" s="14">
        <f t="shared" si="84"/>
        <v>1</v>
      </c>
      <c r="X235" s="14">
        <f t="shared" si="84"/>
        <v>1.0000000000098244</v>
      </c>
      <c r="Y235" s="14" t="str">
        <f t="shared" si="84"/>
        <v/>
      </c>
      <c r="Z235" s="14">
        <f t="shared" si="84"/>
        <v>1.0000000000055875</v>
      </c>
      <c r="AA235" s="14" t="str">
        <f t="shared" si="84"/>
        <v/>
      </c>
    </row>
    <row r="236" spans="1:27" x14ac:dyDescent="0.2">
      <c r="A236" s="8" t="s">
        <v>11</v>
      </c>
      <c r="B236" s="14">
        <f t="shared" ref="B236" si="93">+IF(B130=0,"",B76/B130*1000)</f>
        <v>0.89003565462994039</v>
      </c>
      <c r="C236" s="14">
        <f t="shared" si="86"/>
        <v>0.89010459795033836</v>
      </c>
      <c r="D236" s="14" t="str">
        <f t="shared" si="84"/>
        <v/>
      </c>
      <c r="E236" s="14" t="str">
        <f t="shared" si="84"/>
        <v/>
      </c>
      <c r="F236" s="14">
        <f t="shared" si="84"/>
        <v>0.8899920634631594</v>
      </c>
      <c r="G236" s="14">
        <f t="shared" si="84"/>
        <v>0.8899815523066168</v>
      </c>
      <c r="H236" s="14">
        <f t="shared" si="84"/>
        <v>0.88996820548936051</v>
      </c>
      <c r="I236" s="14">
        <f t="shared" si="84"/>
        <v>0.88998116826521689</v>
      </c>
      <c r="J236" s="14">
        <f t="shared" si="84"/>
        <v>0.89003899739458581</v>
      </c>
      <c r="K236" s="14">
        <f t="shared" si="84"/>
        <v>0.89000558580113109</v>
      </c>
      <c r="L236" s="14" t="str">
        <f t="shared" si="84"/>
        <v/>
      </c>
      <c r="M236" s="14">
        <f t="shared" si="84"/>
        <v>0.89003782616346028</v>
      </c>
      <c r="N236" s="14">
        <f t="shared" si="84"/>
        <v>0.88998488407806176</v>
      </c>
      <c r="O236" s="14" t="str">
        <f t="shared" si="84"/>
        <v/>
      </c>
      <c r="P236" s="14">
        <f t="shared" si="84"/>
        <v>0.89002546983482445</v>
      </c>
      <c r="Q236" s="14">
        <f t="shared" si="84"/>
        <v>0.89000362206257277</v>
      </c>
      <c r="R236" s="14">
        <f t="shared" si="84"/>
        <v>0.88997645693269956</v>
      </c>
      <c r="S236" s="14">
        <f t="shared" si="84"/>
        <v>0.890038298361852</v>
      </c>
      <c r="T236" s="14">
        <f t="shared" si="84"/>
        <v>0.89008669406493135</v>
      </c>
      <c r="U236" s="14" t="str">
        <f t="shared" si="84"/>
        <v/>
      </c>
      <c r="V236" s="14">
        <f t="shared" si="84"/>
        <v>0.98072899001484193</v>
      </c>
      <c r="W236" s="14">
        <f t="shared" si="84"/>
        <v>0.90663569251414811</v>
      </c>
      <c r="X236" s="14">
        <f t="shared" si="84"/>
        <v>0.89001228476536787</v>
      </c>
      <c r="Y236" s="14" t="str">
        <f t="shared" si="84"/>
        <v/>
      </c>
      <c r="Z236" s="14">
        <f t="shared" si="84"/>
        <v>0.89929361371318695</v>
      </c>
      <c r="AA236" s="14" t="str">
        <f t="shared" si="84"/>
        <v/>
      </c>
    </row>
    <row r="237" spans="1:27" x14ac:dyDescent="0.2">
      <c r="A237" s="8" t="s">
        <v>12</v>
      </c>
      <c r="B237" s="14" t="str">
        <f t="shared" ref="B237" si="94">+IF(B131=0,"",B77/B131*1000)</f>
        <v/>
      </c>
      <c r="C237" s="14" t="str">
        <f t="shared" si="86"/>
        <v/>
      </c>
      <c r="D237" s="14" t="str">
        <f t="shared" si="84"/>
        <v/>
      </c>
      <c r="E237" s="14" t="str">
        <f t="shared" si="84"/>
        <v/>
      </c>
      <c r="F237" s="14" t="str">
        <f t="shared" si="84"/>
        <v/>
      </c>
      <c r="G237" s="14" t="str">
        <f t="shared" si="84"/>
        <v/>
      </c>
      <c r="H237" s="14" t="str">
        <f t="shared" si="84"/>
        <v/>
      </c>
      <c r="I237" s="14" t="str">
        <f t="shared" si="84"/>
        <v/>
      </c>
      <c r="J237" s="14" t="str">
        <f t="shared" si="84"/>
        <v/>
      </c>
      <c r="K237" s="14" t="str">
        <f t="shared" si="84"/>
        <v/>
      </c>
      <c r="L237" s="14" t="str">
        <f t="shared" si="84"/>
        <v/>
      </c>
      <c r="M237" s="14" t="str">
        <f t="shared" si="84"/>
        <v/>
      </c>
      <c r="N237" s="14" t="str">
        <f t="shared" si="84"/>
        <v/>
      </c>
      <c r="O237" s="14" t="str">
        <f t="shared" si="84"/>
        <v/>
      </c>
      <c r="P237" s="14" t="str">
        <f t="shared" si="84"/>
        <v/>
      </c>
      <c r="Q237" s="14" t="str">
        <f t="shared" si="84"/>
        <v/>
      </c>
      <c r="R237" s="14" t="str">
        <f t="shared" si="84"/>
        <v/>
      </c>
      <c r="S237" s="14" t="str">
        <f t="shared" si="84"/>
        <v/>
      </c>
      <c r="T237" s="14" t="str">
        <f t="shared" si="84"/>
        <v/>
      </c>
      <c r="U237" s="14" t="str">
        <f t="shared" si="84"/>
        <v/>
      </c>
      <c r="V237" s="14" t="str">
        <f t="shared" si="84"/>
        <v/>
      </c>
      <c r="W237" s="14" t="str">
        <f t="shared" si="84"/>
        <v/>
      </c>
      <c r="X237" s="14" t="str">
        <f t="shared" si="84"/>
        <v/>
      </c>
      <c r="Y237" s="14" t="str">
        <f t="shared" si="84"/>
        <v/>
      </c>
      <c r="Z237" s="14" t="str">
        <f t="shared" si="84"/>
        <v/>
      </c>
      <c r="AA237" s="14" t="str">
        <f t="shared" si="84"/>
        <v/>
      </c>
    </row>
    <row r="238" spans="1:27" x14ac:dyDescent="0.2">
      <c r="A238" s="8" t="s">
        <v>13</v>
      </c>
      <c r="B238" s="14" t="str">
        <f t="shared" ref="B238" si="95">+IF(B132=0,"",B78/B132*1000)</f>
        <v/>
      </c>
      <c r="C238" s="14" t="str">
        <f t="shared" si="86"/>
        <v/>
      </c>
      <c r="D238" s="14" t="str">
        <f t="shared" si="86"/>
        <v/>
      </c>
      <c r="E238" s="14" t="str">
        <f t="shared" si="86"/>
        <v/>
      </c>
      <c r="F238" s="14" t="str">
        <f t="shared" si="86"/>
        <v/>
      </c>
      <c r="G238" s="14" t="str">
        <f t="shared" si="86"/>
        <v/>
      </c>
      <c r="H238" s="14" t="str">
        <f t="shared" si="86"/>
        <v/>
      </c>
      <c r="I238" s="14" t="str">
        <f t="shared" si="86"/>
        <v/>
      </c>
      <c r="J238" s="14" t="str">
        <f t="shared" si="86"/>
        <v/>
      </c>
      <c r="K238" s="14" t="str">
        <f t="shared" si="86"/>
        <v/>
      </c>
      <c r="L238" s="14" t="str">
        <f t="shared" si="86"/>
        <v/>
      </c>
      <c r="M238" s="14" t="str">
        <f t="shared" si="86"/>
        <v/>
      </c>
      <c r="N238" s="14" t="str">
        <f t="shared" si="86"/>
        <v/>
      </c>
      <c r="O238" s="14" t="str">
        <f t="shared" si="86"/>
        <v/>
      </c>
      <c r="P238" s="14" t="str">
        <f t="shared" si="86"/>
        <v/>
      </c>
      <c r="Q238" s="14" t="str">
        <f t="shared" si="86"/>
        <v/>
      </c>
      <c r="R238" s="14" t="str">
        <f t="shared" si="86"/>
        <v/>
      </c>
      <c r="S238" s="14" t="str">
        <f t="shared" si="84"/>
        <v/>
      </c>
      <c r="T238" s="14" t="str">
        <f t="shared" si="84"/>
        <v/>
      </c>
      <c r="U238" s="14" t="str">
        <f t="shared" si="84"/>
        <v/>
      </c>
      <c r="V238" s="14" t="str">
        <f t="shared" si="84"/>
        <v/>
      </c>
      <c r="W238" s="14" t="str">
        <f t="shared" si="84"/>
        <v/>
      </c>
      <c r="X238" s="14" t="str">
        <f t="shared" si="84"/>
        <v/>
      </c>
      <c r="Y238" s="14" t="str">
        <f t="shared" si="84"/>
        <v/>
      </c>
      <c r="Z238" s="14" t="str">
        <f t="shared" si="84"/>
        <v/>
      </c>
      <c r="AA238" s="14" t="str">
        <f t="shared" si="84"/>
        <v/>
      </c>
    </row>
    <row r="239" spans="1:27" x14ac:dyDescent="0.2">
      <c r="A239" s="8" t="s">
        <v>14</v>
      </c>
      <c r="B239" s="14">
        <f t="shared" ref="B239" si="96">+IF(B133=0,"",B79/B133*1000)</f>
        <v>5.9200011627038647</v>
      </c>
      <c r="C239" s="14">
        <f t="shared" si="86"/>
        <v>7.0377013203745635</v>
      </c>
      <c r="D239" s="14">
        <f t="shared" si="84"/>
        <v>5.9110882093309245</v>
      </c>
      <c r="E239" s="14">
        <f t="shared" si="84"/>
        <v>5.5734900948752797</v>
      </c>
      <c r="F239" s="14">
        <f t="shared" si="84"/>
        <v>5.5809279394527715</v>
      </c>
      <c r="G239" s="14">
        <f t="shared" si="84"/>
        <v>5.7100036292402852</v>
      </c>
      <c r="H239" s="14">
        <f t="shared" si="84"/>
        <v>5.8625721728446027</v>
      </c>
      <c r="I239" s="14">
        <f t="shared" si="84"/>
        <v>5.52001603890709</v>
      </c>
      <c r="J239" s="14">
        <f t="shared" si="84"/>
        <v>5.8599929685027297</v>
      </c>
      <c r="K239" s="14">
        <f t="shared" si="84"/>
        <v>5.0703896571850384</v>
      </c>
      <c r="L239" s="14">
        <f t="shared" si="84"/>
        <v>6.111965308793379</v>
      </c>
      <c r="M239" s="14" t="str">
        <f t="shared" si="84"/>
        <v/>
      </c>
      <c r="N239" s="14" t="str">
        <f t="shared" si="84"/>
        <v/>
      </c>
      <c r="O239" s="14" t="str">
        <f t="shared" si="84"/>
        <v/>
      </c>
      <c r="P239" s="14">
        <f t="shared" si="84"/>
        <v>5.6226444678296001</v>
      </c>
      <c r="Q239" s="14">
        <f t="shared" si="84"/>
        <v>5.6635879544812386</v>
      </c>
      <c r="R239" s="14">
        <f t="shared" si="84"/>
        <v>5.5469019977299139</v>
      </c>
      <c r="S239" s="14">
        <f t="shared" si="84"/>
        <v>6.2011777456498871</v>
      </c>
      <c r="T239" s="14">
        <f t="shared" si="84"/>
        <v>6.0009133989815888</v>
      </c>
      <c r="U239" s="14">
        <f t="shared" si="84"/>
        <v>5.8809411243154548</v>
      </c>
      <c r="V239" s="14">
        <f t="shared" si="84"/>
        <v>6.1400066091662735</v>
      </c>
      <c r="W239" s="14">
        <f t="shared" si="84"/>
        <v>6.6964467970171873</v>
      </c>
      <c r="X239" s="14" t="str">
        <f t="shared" si="84"/>
        <v/>
      </c>
      <c r="Y239" s="14">
        <f t="shared" ref="D239:AA251" si="97">+IF(Y133=0,"",Y79/Y133*1000)</f>
        <v>6.2435291772545929</v>
      </c>
      <c r="Z239" s="14">
        <f t="shared" si="97"/>
        <v>6.1219828687817195</v>
      </c>
      <c r="AA239" s="14" t="str">
        <f t="shared" si="97"/>
        <v/>
      </c>
    </row>
    <row r="240" spans="1:27" x14ac:dyDescent="0.2">
      <c r="A240" s="8" t="s">
        <v>15</v>
      </c>
      <c r="B240" s="14" t="str">
        <f t="shared" ref="B240" si="98">+IF(B134=0,"",B80/B134*1000)</f>
        <v/>
      </c>
      <c r="C240" s="14">
        <f t="shared" si="86"/>
        <v>26.869994292539552</v>
      </c>
      <c r="D240" s="14" t="str">
        <f t="shared" si="97"/>
        <v/>
      </c>
      <c r="E240" s="14">
        <f t="shared" si="97"/>
        <v>27.899994104913237</v>
      </c>
      <c r="F240" s="14">
        <f t="shared" si="97"/>
        <v>27.900003591460933</v>
      </c>
      <c r="G240" s="14" t="str">
        <f t="shared" si="97"/>
        <v/>
      </c>
      <c r="H240" s="14">
        <f t="shared" si="97"/>
        <v>27.329996506433226</v>
      </c>
      <c r="I240" s="14" t="str">
        <f t="shared" si="97"/>
        <v/>
      </c>
      <c r="J240" s="14" t="str">
        <f t="shared" si="97"/>
        <v/>
      </c>
      <c r="K240" s="14">
        <f t="shared" si="97"/>
        <v>26.839998077380773</v>
      </c>
      <c r="L240" s="14" t="str">
        <f t="shared" si="97"/>
        <v/>
      </c>
      <c r="M240" s="14" t="str">
        <f t="shared" si="97"/>
        <v/>
      </c>
      <c r="N240" s="14" t="str">
        <f t="shared" si="97"/>
        <v/>
      </c>
      <c r="O240" s="14">
        <f t="shared" si="97"/>
        <v>27.679999514620487</v>
      </c>
      <c r="P240" s="14">
        <f t="shared" si="97"/>
        <v>26.65999851116187</v>
      </c>
      <c r="Q240" s="14">
        <f t="shared" si="97"/>
        <v>26.700000615960381</v>
      </c>
      <c r="R240" s="14">
        <f t="shared" si="97"/>
        <v>27.379998858319791</v>
      </c>
      <c r="S240" s="14">
        <f t="shared" si="97"/>
        <v>27.090007386195623</v>
      </c>
      <c r="T240" s="14" t="str">
        <f t="shared" si="97"/>
        <v/>
      </c>
      <c r="U240" s="14" t="str">
        <f t="shared" si="97"/>
        <v/>
      </c>
      <c r="V240" s="14" t="str">
        <f t="shared" si="97"/>
        <v/>
      </c>
      <c r="W240" s="14">
        <f t="shared" si="97"/>
        <v>26.869996918141357</v>
      </c>
      <c r="X240" s="14" t="str">
        <f t="shared" si="97"/>
        <v/>
      </c>
      <c r="Y240" s="14">
        <f t="shared" si="97"/>
        <v>27.330003854920676</v>
      </c>
      <c r="Z240" s="14">
        <f t="shared" si="97"/>
        <v>26.903617642476128</v>
      </c>
      <c r="AA240" s="14" t="str">
        <f t="shared" si="97"/>
        <v/>
      </c>
    </row>
    <row r="241" spans="1:27" x14ac:dyDescent="0.2">
      <c r="A241" s="8" t="s">
        <v>16</v>
      </c>
      <c r="B241" s="14" t="str">
        <f t="shared" ref="B241" si="99">+IF(B135=0,"",B81/B135*1000)</f>
        <v/>
      </c>
      <c r="C241" s="14" t="str">
        <f t="shared" si="86"/>
        <v/>
      </c>
      <c r="D241" s="14" t="str">
        <f t="shared" si="97"/>
        <v/>
      </c>
      <c r="E241" s="14" t="str">
        <f t="shared" si="97"/>
        <v/>
      </c>
      <c r="F241" s="14" t="str">
        <f t="shared" si="97"/>
        <v/>
      </c>
      <c r="G241" s="14" t="str">
        <f t="shared" si="97"/>
        <v/>
      </c>
      <c r="H241" s="14" t="str">
        <f t="shared" si="97"/>
        <v/>
      </c>
      <c r="I241" s="14" t="str">
        <f t="shared" si="97"/>
        <v/>
      </c>
      <c r="J241" s="14" t="str">
        <f t="shared" si="97"/>
        <v/>
      </c>
      <c r="K241" s="14" t="str">
        <f t="shared" si="97"/>
        <v/>
      </c>
      <c r="L241" s="14" t="str">
        <f t="shared" si="97"/>
        <v/>
      </c>
      <c r="M241" s="14" t="str">
        <f t="shared" si="97"/>
        <v/>
      </c>
      <c r="N241" s="14" t="str">
        <f t="shared" si="97"/>
        <v/>
      </c>
      <c r="O241" s="14" t="str">
        <f t="shared" si="97"/>
        <v/>
      </c>
      <c r="P241" s="14" t="str">
        <f t="shared" si="97"/>
        <v/>
      </c>
      <c r="Q241" s="14" t="str">
        <f t="shared" si="97"/>
        <v/>
      </c>
      <c r="R241" s="14" t="str">
        <f t="shared" si="97"/>
        <v/>
      </c>
      <c r="S241" s="14" t="str">
        <f t="shared" si="97"/>
        <v/>
      </c>
      <c r="T241" s="14" t="str">
        <f t="shared" si="97"/>
        <v/>
      </c>
      <c r="U241" s="14" t="str">
        <f t="shared" si="97"/>
        <v/>
      </c>
      <c r="V241" s="14" t="str">
        <f t="shared" si="97"/>
        <v/>
      </c>
      <c r="W241" s="14" t="str">
        <f t="shared" si="97"/>
        <v/>
      </c>
      <c r="X241" s="14" t="str">
        <f t="shared" si="97"/>
        <v/>
      </c>
      <c r="Y241" s="14" t="str">
        <f t="shared" si="97"/>
        <v/>
      </c>
      <c r="Z241" s="14" t="str">
        <f t="shared" si="97"/>
        <v/>
      </c>
      <c r="AA241" s="14" t="str">
        <f t="shared" si="97"/>
        <v/>
      </c>
    </row>
    <row r="242" spans="1:27" x14ac:dyDescent="0.2">
      <c r="A242" s="8" t="s">
        <v>17</v>
      </c>
      <c r="B242" s="14">
        <f t="shared" ref="B242" si="100">+IF(B136=0,"",B82/B136*1000)</f>
        <v>5.9290076872835451</v>
      </c>
      <c r="C242" s="14">
        <f t="shared" si="86"/>
        <v>7.0613011370170682</v>
      </c>
      <c r="D242" s="14">
        <f t="shared" si="97"/>
        <v>5.8299983198268279</v>
      </c>
      <c r="E242" s="14">
        <f t="shared" si="97"/>
        <v>5.5700021037046721</v>
      </c>
      <c r="F242" s="14">
        <f t="shared" si="97"/>
        <v>5.5799999743907742</v>
      </c>
      <c r="G242" s="14">
        <f t="shared" si="97"/>
        <v>5.7100045945607238</v>
      </c>
      <c r="H242" s="14">
        <f t="shared" si="97"/>
        <v>5.8499982998461064</v>
      </c>
      <c r="I242" s="14">
        <f t="shared" si="97"/>
        <v>5.5200008690130238</v>
      </c>
      <c r="J242" s="14">
        <f t="shared" si="97"/>
        <v>5.8622784159589996</v>
      </c>
      <c r="K242" s="14">
        <f t="shared" si="97"/>
        <v>5.0700000636579698</v>
      </c>
      <c r="L242" s="14" t="str">
        <f t="shared" si="97"/>
        <v/>
      </c>
      <c r="M242" s="14" t="str">
        <f t="shared" si="97"/>
        <v/>
      </c>
      <c r="N242" s="14" t="str">
        <f t="shared" si="97"/>
        <v/>
      </c>
      <c r="O242" s="14">
        <f t="shared" si="97"/>
        <v>5.1358589258356639</v>
      </c>
      <c r="P242" s="14">
        <f t="shared" si="97"/>
        <v>5.7334726679914283</v>
      </c>
      <c r="Q242" s="14">
        <f t="shared" si="97"/>
        <v>5.765630617280225</v>
      </c>
      <c r="R242" s="14">
        <f t="shared" si="97"/>
        <v>5.6167977339967585</v>
      </c>
      <c r="S242" s="14">
        <f t="shared" si="97"/>
        <v>6.1800151014411107</v>
      </c>
      <c r="T242" s="14">
        <f t="shared" si="97"/>
        <v>6.0000088287155986</v>
      </c>
      <c r="U242" s="14">
        <f t="shared" si="97"/>
        <v>5.9074508921477689</v>
      </c>
      <c r="V242" s="14" t="str">
        <f t="shared" si="97"/>
        <v/>
      </c>
      <c r="W242" s="14">
        <f t="shared" si="97"/>
        <v>6.6600122027726636</v>
      </c>
      <c r="X242" s="14" t="str">
        <f t="shared" si="97"/>
        <v/>
      </c>
      <c r="Y242" s="14">
        <f t="shared" si="97"/>
        <v>6.0171013668560525</v>
      </c>
      <c r="Z242" s="14">
        <f t="shared" si="97"/>
        <v>5.9650379065797283</v>
      </c>
      <c r="AA242" s="14" t="str">
        <f t="shared" si="97"/>
        <v/>
      </c>
    </row>
    <row r="243" spans="1:27" x14ac:dyDescent="0.2">
      <c r="A243" s="8" t="s">
        <v>18</v>
      </c>
      <c r="B243" s="14" t="str">
        <f t="shared" ref="B243" si="101">+IF(B137=0,"",B83/B137*1000)</f>
        <v/>
      </c>
      <c r="C243" s="14" t="str">
        <f t="shared" si="86"/>
        <v/>
      </c>
      <c r="D243" s="14" t="str">
        <f t="shared" si="97"/>
        <v/>
      </c>
      <c r="E243" s="14" t="str">
        <f t="shared" si="97"/>
        <v/>
      </c>
      <c r="F243" s="14" t="str">
        <f t="shared" si="97"/>
        <v/>
      </c>
      <c r="G243" s="14" t="str">
        <f t="shared" si="97"/>
        <v/>
      </c>
      <c r="H243" s="14">
        <f t="shared" si="97"/>
        <v>6.5300000000000011</v>
      </c>
      <c r="I243" s="14">
        <f t="shared" si="97"/>
        <v>6.5300000000000011</v>
      </c>
      <c r="J243" s="14" t="str">
        <f t="shared" si="97"/>
        <v/>
      </c>
      <c r="K243" s="14">
        <f t="shared" si="97"/>
        <v>6.53</v>
      </c>
      <c r="L243" s="14" t="str">
        <f t="shared" si="97"/>
        <v/>
      </c>
      <c r="M243" s="14" t="str">
        <f t="shared" si="97"/>
        <v/>
      </c>
      <c r="N243" s="14" t="str">
        <f t="shared" si="97"/>
        <v/>
      </c>
      <c r="O243" s="14" t="str">
        <f t="shared" si="97"/>
        <v/>
      </c>
      <c r="P243" s="14">
        <f t="shared" si="97"/>
        <v>6.53</v>
      </c>
      <c r="Q243" s="14">
        <f t="shared" si="97"/>
        <v>6.53</v>
      </c>
      <c r="R243" s="14">
        <f t="shared" si="97"/>
        <v>6.53</v>
      </c>
      <c r="S243" s="14" t="str">
        <f t="shared" si="97"/>
        <v/>
      </c>
      <c r="T243" s="14" t="str">
        <f t="shared" si="97"/>
        <v/>
      </c>
      <c r="U243" s="14" t="str">
        <f t="shared" si="97"/>
        <v/>
      </c>
      <c r="V243" s="14">
        <f t="shared" si="97"/>
        <v>6.53</v>
      </c>
      <c r="W243" s="14">
        <f t="shared" si="97"/>
        <v>6.53</v>
      </c>
      <c r="X243" s="14" t="str">
        <f t="shared" si="97"/>
        <v/>
      </c>
      <c r="Y243" s="14" t="str">
        <f t="shared" si="97"/>
        <v/>
      </c>
      <c r="Z243" s="14">
        <f t="shared" si="97"/>
        <v>6.53</v>
      </c>
      <c r="AA243" s="14" t="str">
        <f t="shared" si="97"/>
        <v/>
      </c>
    </row>
    <row r="244" spans="1:27" x14ac:dyDescent="0.2">
      <c r="A244" s="8" t="s">
        <v>19</v>
      </c>
      <c r="B244" s="14" t="str">
        <f t="shared" ref="B244" si="102">+IF(B138=0,"",B84/B138*1000)</f>
        <v/>
      </c>
      <c r="C244" s="14" t="str">
        <f t="shared" si="86"/>
        <v/>
      </c>
      <c r="D244" s="14" t="str">
        <f t="shared" si="97"/>
        <v/>
      </c>
      <c r="E244" s="14" t="str">
        <f t="shared" si="97"/>
        <v/>
      </c>
      <c r="F244" s="14" t="str">
        <f t="shared" si="97"/>
        <v/>
      </c>
      <c r="G244" s="14" t="str">
        <f t="shared" si="97"/>
        <v/>
      </c>
      <c r="H244" s="14" t="str">
        <f t="shared" si="97"/>
        <v/>
      </c>
      <c r="I244" s="14" t="str">
        <f t="shared" si="97"/>
        <v/>
      </c>
      <c r="J244" s="14" t="str">
        <f t="shared" si="97"/>
        <v/>
      </c>
      <c r="K244" s="14" t="str">
        <f t="shared" si="97"/>
        <v/>
      </c>
      <c r="L244" s="14" t="str">
        <f t="shared" si="97"/>
        <v/>
      </c>
      <c r="M244" s="14" t="str">
        <f t="shared" si="97"/>
        <v/>
      </c>
      <c r="N244" s="14" t="str">
        <f t="shared" si="97"/>
        <v/>
      </c>
      <c r="O244" s="14" t="str">
        <f t="shared" si="97"/>
        <v/>
      </c>
      <c r="P244" s="14" t="str">
        <f t="shared" si="97"/>
        <v/>
      </c>
      <c r="Q244" s="14" t="str">
        <f t="shared" si="97"/>
        <v/>
      </c>
      <c r="R244" s="14" t="str">
        <f t="shared" si="97"/>
        <v/>
      </c>
      <c r="S244" s="14" t="str">
        <f t="shared" si="97"/>
        <v/>
      </c>
      <c r="T244" s="14" t="str">
        <f t="shared" si="97"/>
        <v/>
      </c>
      <c r="U244" s="14" t="str">
        <f t="shared" si="97"/>
        <v/>
      </c>
      <c r="V244" s="14" t="str">
        <f t="shared" si="97"/>
        <v/>
      </c>
      <c r="W244" s="14" t="str">
        <f t="shared" si="97"/>
        <v/>
      </c>
      <c r="X244" s="14" t="str">
        <f t="shared" si="97"/>
        <v/>
      </c>
      <c r="Y244" s="14" t="str">
        <f t="shared" si="97"/>
        <v/>
      </c>
      <c r="Z244" s="14" t="str">
        <f t="shared" si="97"/>
        <v/>
      </c>
      <c r="AA244" s="14" t="str">
        <f t="shared" si="97"/>
        <v/>
      </c>
    </row>
    <row r="245" spans="1:27" x14ac:dyDescent="0.2">
      <c r="A245" s="8" t="s">
        <v>20</v>
      </c>
      <c r="B245" s="14" t="str">
        <f t="shared" ref="B245" si="103">+IF(B139=0,"",B85/B139*1000)</f>
        <v/>
      </c>
      <c r="C245" s="14">
        <f t="shared" ref="C245:R251" si="104">+IF(C139=0,"",C85/C139*1000)</f>
        <v>3.8200138412770857</v>
      </c>
      <c r="D245" s="14" t="str">
        <f t="shared" si="97"/>
        <v/>
      </c>
      <c r="E245" s="14">
        <f t="shared" si="97"/>
        <v>2.4799638880233226</v>
      </c>
      <c r="F245" s="14" t="str">
        <f t="shared" si="97"/>
        <v/>
      </c>
      <c r="G245" s="14" t="str">
        <f t="shared" si="97"/>
        <v/>
      </c>
      <c r="H245" s="14" t="str">
        <f t="shared" si="97"/>
        <v/>
      </c>
      <c r="I245" s="14" t="str">
        <f t="shared" si="97"/>
        <v/>
      </c>
      <c r="J245" s="14" t="str">
        <f t="shared" si="97"/>
        <v/>
      </c>
      <c r="K245" s="14" t="str">
        <f t="shared" si="97"/>
        <v/>
      </c>
      <c r="L245" s="14" t="str">
        <f t="shared" si="97"/>
        <v/>
      </c>
      <c r="M245" s="14" t="str">
        <f t="shared" si="97"/>
        <v/>
      </c>
      <c r="N245" s="14" t="str">
        <f t="shared" si="97"/>
        <v/>
      </c>
      <c r="O245" s="14" t="str">
        <f t="shared" si="97"/>
        <v/>
      </c>
      <c r="P245" s="14" t="str">
        <f t="shared" si="97"/>
        <v/>
      </c>
      <c r="Q245" s="14" t="str">
        <f t="shared" si="97"/>
        <v/>
      </c>
      <c r="R245" s="14">
        <f t="shared" si="97"/>
        <v>2</v>
      </c>
      <c r="S245" s="14" t="str">
        <f t="shared" si="97"/>
        <v/>
      </c>
      <c r="T245" s="14" t="str">
        <f t="shared" si="97"/>
        <v/>
      </c>
      <c r="U245" s="14" t="str">
        <f t="shared" si="97"/>
        <v/>
      </c>
      <c r="V245" s="14" t="str">
        <f t="shared" si="97"/>
        <v/>
      </c>
      <c r="W245" s="14" t="str">
        <f t="shared" si="97"/>
        <v/>
      </c>
      <c r="X245" s="14" t="str">
        <f t="shared" si="97"/>
        <v/>
      </c>
      <c r="Y245" s="14" t="str">
        <f t="shared" si="97"/>
        <v/>
      </c>
      <c r="Z245" s="14">
        <f t="shared" si="97"/>
        <v>2.5558316994805814</v>
      </c>
      <c r="AA245" s="14" t="str">
        <f t="shared" si="97"/>
        <v/>
      </c>
    </row>
    <row r="246" spans="1:27" x14ac:dyDescent="0.2">
      <c r="A246" s="8" t="s">
        <v>21</v>
      </c>
      <c r="B246" s="14" t="str">
        <f t="shared" ref="B246" si="105">+IF(B140=0,"",B86/B140*1000)</f>
        <v/>
      </c>
      <c r="C246" s="14" t="str">
        <f t="shared" si="104"/>
        <v/>
      </c>
      <c r="D246" s="14" t="str">
        <f t="shared" si="97"/>
        <v/>
      </c>
      <c r="E246" s="14" t="str">
        <f t="shared" si="97"/>
        <v/>
      </c>
      <c r="F246" s="14" t="str">
        <f t="shared" si="97"/>
        <v/>
      </c>
      <c r="G246" s="14" t="str">
        <f t="shared" si="97"/>
        <v/>
      </c>
      <c r="H246" s="14" t="str">
        <f t="shared" si="97"/>
        <v/>
      </c>
      <c r="I246" s="14" t="str">
        <f t="shared" si="97"/>
        <v/>
      </c>
      <c r="J246" s="14" t="str">
        <f t="shared" si="97"/>
        <v/>
      </c>
      <c r="K246" s="14" t="str">
        <f t="shared" si="97"/>
        <v/>
      </c>
      <c r="L246" s="14" t="str">
        <f t="shared" si="97"/>
        <v/>
      </c>
      <c r="M246" s="14" t="str">
        <f t="shared" si="97"/>
        <v/>
      </c>
      <c r="N246" s="14" t="str">
        <f t="shared" si="97"/>
        <v/>
      </c>
      <c r="O246" s="14" t="str">
        <f t="shared" si="97"/>
        <v/>
      </c>
      <c r="P246" s="14" t="str">
        <f t="shared" si="97"/>
        <v/>
      </c>
      <c r="Q246" s="14" t="str">
        <f t="shared" si="97"/>
        <v/>
      </c>
      <c r="R246" s="14" t="str">
        <f t="shared" si="97"/>
        <v/>
      </c>
      <c r="S246" s="14" t="str">
        <f t="shared" si="97"/>
        <v/>
      </c>
      <c r="T246" s="14" t="str">
        <f t="shared" si="97"/>
        <v/>
      </c>
      <c r="U246" s="14" t="str">
        <f t="shared" si="97"/>
        <v/>
      </c>
      <c r="V246" s="14" t="str">
        <f t="shared" si="97"/>
        <v/>
      </c>
      <c r="W246" s="14" t="str">
        <f t="shared" si="97"/>
        <v/>
      </c>
      <c r="X246" s="14" t="str">
        <f t="shared" si="97"/>
        <v/>
      </c>
      <c r="Y246" s="14" t="str">
        <f t="shared" si="97"/>
        <v/>
      </c>
      <c r="Z246" s="14" t="str">
        <f t="shared" si="97"/>
        <v/>
      </c>
      <c r="AA246" s="14" t="str">
        <f t="shared" si="97"/>
        <v/>
      </c>
    </row>
    <row r="247" spans="1:27" x14ac:dyDescent="0.2">
      <c r="A247" s="8" t="s">
        <v>22</v>
      </c>
      <c r="B247" s="14" t="str">
        <f t="shared" ref="B247" si="106">+IF(B141=0,"",B87/B141*1000)</f>
        <v/>
      </c>
      <c r="C247" s="14" t="str">
        <f t="shared" si="104"/>
        <v/>
      </c>
      <c r="D247" s="14" t="str">
        <f t="shared" si="97"/>
        <v/>
      </c>
      <c r="E247" s="14" t="str">
        <f t="shared" si="97"/>
        <v/>
      </c>
      <c r="F247" s="14" t="str">
        <f t="shared" si="97"/>
        <v/>
      </c>
      <c r="G247" s="14" t="str">
        <f t="shared" si="97"/>
        <v/>
      </c>
      <c r="H247" s="14" t="str">
        <f t="shared" si="97"/>
        <v/>
      </c>
      <c r="I247" s="14" t="str">
        <f t="shared" si="97"/>
        <v/>
      </c>
      <c r="J247" s="14" t="str">
        <f t="shared" si="97"/>
        <v/>
      </c>
      <c r="K247" s="14" t="str">
        <f t="shared" si="97"/>
        <v/>
      </c>
      <c r="L247" s="14" t="str">
        <f t="shared" si="97"/>
        <v/>
      </c>
      <c r="M247" s="14" t="str">
        <f t="shared" si="97"/>
        <v/>
      </c>
      <c r="N247" s="14" t="str">
        <f t="shared" si="97"/>
        <v/>
      </c>
      <c r="O247" s="14" t="str">
        <f t="shared" si="97"/>
        <v/>
      </c>
      <c r="P247" s="14" t="str">
        <f t="shared" si="97"/>
        <v/>
      </c>
      <c r="Q247" s="14" t="str">
        <f t="shared" si="97"/>
        <v/>
      </c>
      <c r="R247" s="14" t="str">
        <f t="shared" si="97"/>
        <v/>
      </c>
      <c r="S247" s="14" t="str">
        <f t="shared" si="97"/>
        <v/>
      </c>
      <c r="T247" s="14" t="str">
        <f t="shared" si="97"/>
        <v/>
      </c>
      <c r="U247" s="14" t="str">
        <f t="shared" si="97"/>
        <v/>
      </c>
      <c r="V247" s="14" t="str">
        <f t="shared" si="97"/>
        <v/>
      </c>
      <c r="W247" s="14" t="str">
        <f t="shared" si="97"/>
        <v/>
      </c>
      <c r="X247" s="14" t="str">
        <f t="shared" si="97"/>
        <v/>
      </c>
      <c r="Y247" s="14" t="str">
        <f t="shared" si="97"/>
        <v/>
      </c>
      <c r="Z247" s="14" t="str">
        <f t="shared" si="97"/>
        <v/>
      </c>
      <c r="AA247" s="14" t="str">
        <f t="shared" si="97"/>
        <v/>
      </c>
    </row>
    <row r="248" spans="1:27" x14ac:dyDescent="0.2">
      <c r="A248" s="8" t="s">
        <v>23</v>
      </c>
      <c r="B248" s="14" t="str">
        <f t="shared" ref="B248" si="107">+IF(B142=0,"",B88/B142*1000)</f>
        <v/>
      </c>
      <c r="C248" s="14" t="str">
        <f t="shared" si="104"/>
        <v/>
      </c>
      <c r="D248" s="14" t="str">
        <f t="shared" si="104"/>
        <v/>
      </c>
      <c r="E248" s="14" t="str">
        <f t="shared" si="104"/>
        <v/>
      </c>
      <c r="F248" s="14" t="str">
        <f t="shared" si="104"/>
        <v/>
      </c>
      <c r="G248" s="14" t="str">
        <f t="shared" si="104"/>
        <v/>
      </c>
      <c r="H248" s="14" t="str">
        <f t="shared" si="104"/>
        <v/>
      </c>
      <c r="I248" s="14" t="str">
        <f t="shared" si="104"/>
        <v/>
      </c>
      <c r="J248" s="14" t="str">
        <f t="shared" si="104"/>
        <v/>
      </c>
      <c r="K248" s="14" t="str">
        <f t="shared" si="104"/>
        <v/>
      </c>
      <c r="L248" s="14" t="str">
        <f t="shared" si="104"/>
        <v/>
      </c>
      <c r="M248" s="14" t="str">
        <f t="shared" si="104"/>
        <v/>
      </c>
      <c r="N248" s="14" t="str">
        <f t="shared" si="104"/>
        <v/>
      </c>
      <c r="O248" s="14" t="str">
        <f t="shared" si="104"/>
        <v/>
      </c>
      <c r="P248" s="14" t="str">
        <f t="shared" si="104"/>
        <v/>
      </c>
      <c r="Q248" s="14" t="str">
        <f t="shared" si="104"/>
        <v/>
      </c>
      <c r="R248" s="14" t="str">
        <f t="shared" si="104"/>
        <v/>
      </c>
      <c r="S248" s="14" t="str">
        <f t="shared" si="97"/>
        <v/>
      </c>
      <c r="T248" s="14" t="str">
        <f t="shared" si="97"/>
        <v/>
      </c>
      <c r="U248" s="14" t="str">
        <f t="shared" si="97"/>
        <v/>
      </c>
      <c r="V248" s="14" t="str">
        <f t="shared" si="97"/>
        <v/>
      </c>
      <c r="W248" s="14" t="str">
        <f t="shared" si="97"/>
        <v/>
      </c>
      <c r="X248" s="14" t="str">
        <f t="shared" si="97"/>
        <v/>
      </c>
      <c r="Y248" s="14" t="str">
        <f t="shared" si="97"/>
        <v/>
      </c>
      <c r="Z248" s="14" t="str">
        <f t="shared" si="97"/>
        <v/>
      </c>
      <c r="AA248" s="14" t="str">
        <f t="shared" si="97"/>
        <v/>
      </c>
    </row>
    <row r="249" spans="1:27" x14ac:dyDescent="0.2">
      <c r="A249" s="8" t="s">
        <v>24</v>
      </c>
      <c r="B249" s="14" t="str">
        <f t="shared" ref="B249" si="108">+IF(B143=0,"",B89/B143*1000)</f>
        <v/>
      </c>
      <c r="C249" s="14" t="str">
        <f t="shared" si="104"/>
        <v/>
      </c>
      <c r="D249" s="14" t="str">
        <f t="shared" si="97"/>
        <v/>
      </c>
      <c r="E249" s="14" t="str">
        <f t="shared" si="97"/>
        <v/>
      </c>
      <c r="F249" s="14" t="str">
        <f t="shared" si="97"/>
        <v/>
      </c>
      <c r="G249" s="14" t="str">
        <f t="shared" si="97"/>
        <v/>
      </c>
      <c r="H249" s="14" t="str">
        <f t="shared" si="97"/>
        <v/>
      </c>
      <c r="I249" s="14" t="str">
        <f t="shared" si="97"/>
        <v/>
      </c>
      <c r="J249" s="14" t="str">
        <f t="shared" si="97"/>
        <v/>
      </c>
      <c r="K249" s="14" t="str">
        <f t="shared" si="97"/>
        <v/>
      </c>
      <c r="L249" s="14" t="str">
        <f t="shared" si="97"/>
        <v/>
      </c>
      <c r="M249" s="14" t="str">
        <f t="shared" si="97"/>
        <v/>
      </c>
      <c r="N249" s="14" t="str">
        <f t="shared" si="97"/>
        <v/>
      </c>
      <c r="O249" s="14" t="str">
        <f t="shared" si="97"/>
        <v/>
      </c>
      <c r="P249" s="14" t="str">
        <f t="shared" si="97"/>
        <v/>
      </c>
      <c r="Q249" s="14" t="str">
        <f t="shared" si="97"/>
        <v/>
      </c>
      <c r="R249" s="14" t="str">
        <f t="shared" si="97"/>
        <v/>
      </c>
      <c r="S249" s="14" t="str">
        <f t="shared" si="97"/>
        <v/>
      </c>
      <c r="T249" s="14" t="str">
        <f t="shared" si="97"/>
        <v/>
      </c>
      <c r="U249" s="14" t="str">
        <f t="shared" si="97"/>
        <v/>
      </c>
      <c r="V249" s="14" t="str">
        <f t="shared" si="97"/>
        <v/>
      </c>
      <c r="W249" s="14" t="str">
        <f t="shared" si="97"/>
        <v/>
      </c>
      <c r="X249" s="14" t="str">
        <f t="shared" si="97"/>
        <v/>
      </c>
      <c r="Y249" s="14" t="str">
        <f t="shared" si="97"/>
        <v/>
      </c>
      <c r="Z249" s="14" t="str">
        <f t="shared" si="97"/>
        <v/>
      </c>
      <c r="AA249" s="14" t="str">
        <f t="shared" si="97"/>
        <v/>
      </c>
    </row>
    <row r="250" spans="1:27" x14ac:dyDescent="0.2">
      <c r="A250" s="8" t="s">
        <v>25</v>
      </c>
      <c r="B250" s="14" t="str">
        <f t="shared" ref="B250" si="109">+IF(B144=0,"",B90/B144*1000)</f>
        <v/>
      </c>
      <c r="C250" s="14" t="str">
        <f t="shared" si="104"/>
        <v/>
      </c>
      <c r="D250" s="14" t="str">
        <f t="shared" si="97"/>
        <v/>
      </c>
      <c r="E250" s="14" t="str">
        <f t="shared" si="97"/>
        <v/>
      </c>
      <c r="F250" s="14" t="str">
        <f t="shared" si="97"/>
        <v/>
      </c>
      <c r="G250" s="14" t="str">
        <f t="shared" si="97"/>
        <v/>
      </c>
      <c r="H250" s="14" t="str">
        <f t="shared" si="97"/>
        <v/>
      </c>
      <c r="I250" s="14" t="str">
        <f t="shared" si="97"/>
        <v/>
      </c>
      <c r="J250" s="14" t="str">
        <f t="shared" si="97"/>
        <v/>
      </c>
      <c r="K250" s="14" t="str">
        <f t="shared" si="97"/>
        <v/>
      </c>
      <c r="L250" s="14" t="str">
        <f t="shared" si="97"/>
        <v/>
      </c>
      <c r="M250" s="14" t="str">
        <f t="shared" si="97"/>
        <v/>
      </c>
      <c r="N250" s="14" t="str">
        <f t="shared" si="97"/>
        <v/>
      </c>
      <c r="O250" s="14" t="str">
        <f t="shared" si="97"/>
        <v/>
      </c>
      <c r="P250" s="14" t="str">
        <f t="shared" si="97"/>
        <v/>
      </c>
      <c r="Q250" s="14" t="str">
        <f t="shared" si="97"/>
        <v/>
      </c>
      <c r="R250" s="14" t="str">
        <f t="shared" si="97"/>
        <v/>
      </c>
      <c r="S250" s="14" t="str">
        <f t="shared" si="97"/>
        <v/>
      </c>
      <c r="T250" s="14" t="str">
        <f t="shared" si="97"/>
        <v/>
      </c>
      <c r="U250" s="14" t="str">
        <f t="shared" si="97"/>
        <v/>
      </c>
      <c r="V250" s="14" t="str">
        <f t="shared" si="97"/>
        <v/>
      </c>
      <c r="W250" s="14" t="str">
        <f t="shared" si="97"/>
        <v/>
      </c>
      <c r="X250" s="14" t="str">
        <f t="shared" si="97"/>
        <v/>
      </c>
      <c r="Y250" s="14" t="str">
        <f t="shared" si="97"/>
        <v/>
      </c>
      <c r="Z250" s="14" t="str">
        <f t="shared" si="97"/>
        <v/>
      </c>
      <c r="AA250" s="14" t="str">
        <f t="shared" si="97"/>
        <v/>
      </c>
    </row>
    <row r="251" spans="1:27" x14ac:dyDescent="0.2">
      <c r="A251" s="8" t="s">
        <v>50</v>
      </c>
      <c r="B251" s="14">
        <f t="shared" ref="B251" si="110">+IF(B145=0,"",B91/B145*1000)</f>
        <v>3.363155501701141</v>
      </c>
      <c r="C251" s="14">
        <f t="shared" si="104"/>
        <v>5.091222795604339</v>
      </c>
      <c r="D251" s="14">
        <f t="shared" si="97"/>
        <v>1.3504545405849786</v>
      </c>
      <c r="E251" s="14">
        <f t="shared" si="97"/>
        <v>2.7188389904124763</v>
      </c>
      <c r="F251" s="14">
        <f t="shared" si="97"/>
        <v>3.1224803851663716</v>
      </c>
      <c r="G251" s="14">
        <f t="shared" ref="G251:AA251" si="111">+IF(G145=0,"",G91/G145*1000)</f>
        <v>1.975221315005534</v>
      </c>
      <c r="H251" s="14">
        <f t="shared" si="111"/>
        <v>1.8806385422771135</v>
      </c>
      <c r="I251" s="14">
        <f t="shared" si="111"/>
        <v>2.9830118154356859</v>
      </c>
      <c r="J251" s="14">
        <f t="shared" si="111"/>
        <v>1.2676799285052234</v>
      </c>
      <c r="K251" s="14">
        <f t="shared" si="111"/>
        <v>3.207267229987151</v>
      </c>
      <c r="L251" s="14">
        <f t="shared" si="111"/>
        <v>2.6175852333906775</v>
      </c>
      <c r="M251" s="14">
        <f t="shared" si="111"/>
        <v>3.0156215809374074</v>
      </c>
      <c r="N251" s="14">
        <f t="shared" si="111"/>
        <v>2.7502245353515296</v>
      </c>
      <c r="O251" s="14">
        <f t="shared" si="111"/>
        <v>5.2837528307882993</v>
      </c>
      <c r="P251" s="14">
        <f t="shared" si="111"/>
        <v>2.4899449398647806</v>
      </c>
      <c r="Q251" s="14">
        <f t="shared" si="111"/>
        <v>2.5960811041324594</v>
      </c>
      <c r="R251" s="14">
        <f t="shared" si="111"/>
        <v>2.3662440497199122</v>
      </c>
      <c r="S251" s="14">
        <f t="shared" si="111"/>
        <v>3.669113906041507</v>
      </c>
      <c r="T251" s="14">
        <f t="shared" si="111"/>
        <v>2.0739403398669047</v>
      </c>
      <c r="U251" s="14">
        <f t="shared" si="111"/>
        <v>3.451609928508407</v>
      </c>
      <c r="V251" s="14">
        <f t="shared" si="111"/>
        <v>2.4204905409721027</v>
      </c>
      <c r="W251" s="14">
        <f t="shared" si="111"/>
        <v>2.9592156744054865</v>
      </c>
      <c r="X251" s="14">
        <f t="shared" si="111"/>
        <v>0.95742363917333484</v>
      </c>
      <c r="Y251" s="14">
        <f t="shared" si="111"/>
        <v>5.7599153199683331</v>
      </c>
      <c r="Z251" s="14">
        <f t="shared" si="111"/>
        <v>2.9245598766047336</v>
      </c>
      <c r="AA251" s="14" t="str">
        <f t="shared" si="111"/>
        <v/>
      </c>
    </row>
    <row r="252" spans="1:27"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x14ac:dyDescent="0.2">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x14ac:dyDescent="0.2">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x14ac:dyDescent="0.2">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2:27" x14ac:dyDescent="0.2">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2:27" x14ac:dyDescent="0.2">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2:27" x14ac:dyDescent="0.2">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2:27" x14ac:dyDescent="0.2">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2:27" x14ac:dyDescent="0.2">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2:27" x14ac:dyDescent="0.2">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2:27" x14ac:dyDescent="0.2">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2:27" x14ac:dyDescent="0.2">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2:27" x14ac:dyDescent="0.2">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2:27" x14ac:dyDescent="0.2">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2:27" x14ac:dyDescent="0.2">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2:27" x14ac:dyDescent="0.2">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2:27" x14ac:dyDescent="0.2">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sheetData>
  <pageMargins left="0.7" right="0.7" top="0.75" bottom="0.75" header="0.3" footer="0.3"/>
  <pageSetup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1"/>
  <sheetViews>
    <sheetView topLeftCell="U1" workbookViewId="0">
      <selection activeCell="Z3" sqref="Z3:Z161"/>
    </sheetView>
  </sheetViews>
  <sheetFormatPr defaultRowHeight="12.75" x14ac:dyDescent="0.2"/>
  <cols>
    <col min="2" max="10" width="14.7109375" bestFit="1" customWidth="1"/>
    <col min="11" max="11" width="13.7109375" bestFit="1" customWidth="1"/>
    <col min="12" max="12" width="15.42578125" bestFit="1" customWidth="1"/>
    <col min="13" max="16" width="13.7109375" bestFit="1" customWidth="1"/>
    <col min="17" max="17" width="14.7109375" bestFit="1" customWidth="1"/>
    <col min="18" max="19" width="15.7109375" bestFit="1" customWidth="1"/>
    <col min="20" max="23" width="14.7109375" bestFit="1" customWidth="1"/>
    <col min="24" max="25" width="13.7109375" bestFit="1" customWidth="1"/>
    <col min="26" max="26" width="16.7109375" bestFit="1" customWidth="1"/>
  </cols>
  <sheetData>
    <row r="1" spans="1:26" x14ac:dyDescent="0.2">
      <c r="A1" s="4" t="s">
        <v>56</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3">
        <v>0</v>
      </c>
      <c r="C3" s="33">
        <v>0</v>
      </c>
      <c r="D3" s="33">
        <v>0</v>
      </c>
      <c r="E3" s="33">
        <v>0</v>
      </c>
      <c r="F3" s="33">
        <v>0</v>
      </c>
      <c r="G3" s="33">
        <v>0</v>
      </c>
      <c r="H3" s="33">
        <v>0</v>
      </c>
      <c r="I3" s="33">
        <v>0</v>
      </c>
      <c r="J3" s="33">
        <v>0</v>
      </c>
      <c r="K3" s="33">
        <v>0</v>
      </c>
      <c r="L3" s="33">
        <v>0</v>
      </c>
      <c r="M3" s="33">
        <v>0</v>
      </c>
      <c r="N3" s="33">
        <v>0</v>
      </c>
      <c r="O3" s="33">
        <v>0</v>
      </c>
      <c r="P3" s="33">
        <v>0</v>
      </c>
      <c r="Q3" s="33">
        <v>0</v>
      </c>
      <c r="R3" s="33">
        <v>0</v>
      </c>
      <c r="S3" s="33">
        <v>0</v>
      </c>
      <c r="T3" s="33">
        <v>0</v>
      </c>
      <c r="U3" s="33">
        <v>0</v>
      </c>
      <c r="V3" s="33">
        <v>0</v>
      </c>
      <c r="W3" s="33">
        <v>0</v>
      </c>
      <c r="X3" s="33">
        <v>0</v>
      </c>
      <c r="Y3" s="33">
        <v>0</v>
      </c>
      <c r="Z3" s="2">
        <f t="shared" ref="Z3:Z25" si="0">SUM(B3:Y3)</f>
        <v>0</v>
      </c>
    </row>
    <row r="4" spans="1:26" x14ac:dyDescent="0.2">
      <c r="A4" t="s">
        <v>4</v>
      </c>
      <c r="B4" s="33">
        <v>6462.4523359375007</v>
      </c>
      <c r="C4" s="33">
        <v>14062.786729492189</v>
      </c>
      <c r="D4" s="33">
        <v>2.0738581542968748</v>
      </c>
      <c r="E4" s="33">
        <v>1435.0053222656252</v>
      </c>
      <c r="F4" s="33">
        <v>2436.778373046875</v>
      </c>
      <c r="G4" s="33">
        <v>131.48207421875</v>
      </c>
      <c r="H4" s="33">
        <v>406.63291210937507</v>
      </c>
      <c r="I4" s="33">
        <v>1916.7513945312501</v>
      </c>
      <c r="J4" s="33">
        <v>47.791064453125003</v>
      </c>
      <c r="K4" s="33">
        <v>3376.4827953491204</v>
      </c>
      <c r="L4" s="33">
        <v>216.192212890625</v>
      </c>
      <c r="M4" s="33">
        <v>1870.1433035430912</v>
      </c>
      <c r="N4" s="33">
        <v>1100.0538906249999</v>
      </c>
      <c r="O4" s="33">
        <v>2196.5536875000003</v>
      </c>
      <c r="P4" s="33">
        <v>3333.5615429687487</v>
      </c>
      <c r="Q4" s="33">
        <v>1645.914755859375</v>
      </c>
      <c r="R4" s="33">
        <v>5189.8884736328127</v>
      </c>
      <c r="S4" s="33">
        <v>9209.8070302734377</v>
      </c>
      <c r="T4" s="33">
        <v>792.96331787109386</v>
      </c>
      <c r="U4" s="33">
        <v>4279.4851601562486</v>
      </c>
      <c r="V4" s="33">
        <v>2501.6444433593751</v>
      </c>
      <c r="W4" s="33">
        <v>4529.1860678710946</v>
      </c>
      <c r="X4" s="33">
        <v>133.68694195556643</v>
      </c>
      <c r="Y4" s="33">
        <v>1308.0105781249999</v>
      </c>
      <c r="Z4" s="2">
        <f t="shared" si="0"/>
        <v>68585.328266189594</v>
      </c>
    </row>
    <row r="5" spans="1:26" x14ac:dyDescent="0.2">
      <c r="A5" t="s">
        <v>5</v>
      </c>
      <c r="B5" s="33">
        <v>0</v>
      </c>
      <c r="C5" s="33">
        <v>0</v>
      </c>
      <c r="D5" s="33">
        <v>0</v>
      </c>
      <c r="E5" s="33">
        <v>0</v>
      </c>
      <c r="F5" s="33">
        <v>0</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2">
        <f t="shared" si="0"/>
        <v>0</v>
      </c>
    </row>
    <row r="6" spans="1:26" x14ac:dyDescent="0.2">
      <c r="A6" t="s">
        <v>6</v>
      </c>
      <c r="B6" s="33">
        <v>144.55709851837162</v>
      </c>
      <c r="C6" s="33">
        <v>4122.1920532226577</v>
      </c>
      <c r="D6" s="33">
        <v>94.56777281951905</v>
      </c>
      <c r="E6" s="33">
        <v>180.402513671875</v>
      </c>
      <c r="F6" s="33">
        <v>592.40900163269032</v>
      </c>
      <c r="G6" s="33">
        <v>89.249336914062511</v>
      </c>
      <c r="H6" s="33">
        <v>246.42742402648932</v>
      </c>
      <c r="I6" s="33">
        <v>189.79680859375</v>
      </c>
      <c r="J6" s="33">
        <v>101.6363205566406</v>
      </c>
      <c r="K6" s="33">
        <v>522.99189385986313</v>
      </c>
      <c r="L6" s="33">
        <v>11.308650390625001</v>
      </c>
      <c r="M6" s="33">
        <v>18.050674057006837</v>
      </c>
      <c r="N6" s="33">
        <v>16.000454418182372</v>
      </c>
      <c r="O6" s="33">
        <v>1825.6360308837886</v>
      </c>
      <c r="P6" s="33">
        <v>447.03073223876959</v>
      </c>
      <c r="Q6" s="33">
        <v>198.7169426574707</v>
      </c>
      <c r="R6" s="33">
        <v>359.63260119628899</v>
      </c>
      <c r="S6" s="33">
        <v>0</v>
      </c>
      <c r="T6" s="33">
        <v>416.69778568267822</v>
      </c>
      <c r="U6" s="33">
        <v>399.45389863586422</v>
      </c>
      <c r="V6" s="33">
        <v>414.81298829650893</v>
      </c>
      <c r="W6" s="33">
        <v>466.12991711425775</v>
      </c>
      <c r="X6" s="33">
        <v>16.662007568359375</v>
      </c>
      <c r="Y6" s="33">
        <v>1078.511078125</v>
      </c>
      <c r="Z6" s="2">
        <f t="shared" si="0"/>
        <v>11952.873985080718</v>
      </c>
    </row>
    <row r="7" spans="1:26" x14ac:dyDescent="0.2">
      <c r="A7" t="s">
        <v>7</v>
      </c>
      <c r="B7" s="33">
        <v>48143.356312500007</v>
      </c>
      <c r="C7" s="33">
        <v>36956.176625</v>
      </c>
      <c r="D7" s="33">
        <v>34949.534812500002</v>
      </c>
      <c r="E7" s="33">
        <v>69065.97749658204</v>
      </c>
      <c r="F7" s="33">
        <v>40810.414648437494</v>
      </c>
      <c r="G7" s="33">
        <v>49194.090093750005</v>
      </c>
      <c r="H7" s="33">
        <v>76789.663458984374</v>
      </c>
      <c r="I7" s="33">
        <v>14253.19821875</v>
      </c>
      <c r="J7" s="33">
        <v>43991.290777343755</v>
      </c>
      <c r="K7" s="33">
        <v>0</v>
      </c>
      <c r="L7" s="33">
        <v>49770.903125000012</v>
      </c>
      <c r="M7" s="33">
        <v>0</v>
      </c>
      <c r="N7" s="33">
        <v>0</v>
      </c>
      <c r="O7" s="33">
        <v>0</v>
      </c>
      <c r="P7" s="33">
        <v>1360.8806992187501</v>
      </c>
      <c r="Q7" s="33">
        <v>38731.541502929678</v>
      </c>
      <c r="R7" s="33">
        <v>198776.53941894535</v>
      </c>
      <c r="S7" s="33">
        <v>62989.425562500001</v>
      </c>
      <c r="T7" s="33">
        <v>68671.748742187498</v>
      </c>
      <c r="U7" s="33">
        <v>104152.66402685546</v>
      </c>
      <c r="V7" s="33">
        <v>61500.361968749974</v>
      </c>
      <c r="W7" s="33">
        <v>53373.709593749983</v>
      </c>
      <c r="X7" s="33">
        <v>0</v>
      </c>
      <c r="Y7" s="33">
        <v>5254.3567499999999</v>
      </c>
      <c r="Z7" s="2">
        <f t="shared" si="0"/>
        <v>1058735.8338339846</v>
      </c>
    </row>
    <row r="8" spans="1:26" x14ac:dyDescent="0.2">
      <c r="A8" t="s">
        <v>8</v>
      </c>
      <c r="B8" s="33">
        <v>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2">
        <f t="shared" si="0"/>
        <v>0</v>
      </c>
    </row>
    <row r="9" spans="1:26" x14ac:dyDescent="0.2">
      <c r="A9" t="s">
        <v>9</v>
      </c>
      <c r="B9" s="33">
        <v>0</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2">
        <f t="shared" si="0"/>
        <v>0</v>
      </c>
    </row>
    <row r="10" spans="1:26" x14ac:dyDescent="0.2">
      <c r="A10" t="s">
        <v>10</v>
      </c>
      <c r="B10" s="33">
        <v>0</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2">
        <f t="shared" si="0"/>
        <v>0</v>
      </c>
    </row>
    <row r="11" spans="1:26" x14ac:dyDescent="0.2">
      <c r="A11" t="s">
        <v>11</v>
      </c>
      <c r="B11" s="33">
        <v>0</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2">
        <f t="shared" si="0"/>
        <v>0</v>
      </c>
    </row>
    <row r="12" spans="1:26" x14ac:dyDescent="0.2">
      <c r="A12" t="s">
        <v>12</v>
      </c>
      <c r="B12" s="33">
        <v>0</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2">
        <f t="shared" si="0"/>
        <v>0</v>
      </c>
    </row>
    <row r="13" spans="1:26" x14ac:dyDescent="0.2">
      <c r="A13" t="s">
        <v>13</v>
      </c>
      <c r="B13" s="33">
        <v>0</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2">
        <f t="shared" si="0"/>
        <v>0</v>
      </c>
    </row>
    <row r="14" spans="1:26" x14ac:dyDescent="0.2">
      <c r="A14" t="s">
        <v>14</v>
      </c>
      <c r="B14" s="33">
        <v>36.482873046875</v>
      </c>
      <c r="C14" s="33">
        <v>2747.504422424317</v>
      </c>
      <c r="D14" s="33">
        <v>117.03793132781982</v>
      </c>
      <c r="E14" s="33">
        <v>128.60081225967409</v>
      </c>
      <c r="F14" s="33">
        <v>457.16077990341176</v>
      </c>
      <c r="G14" s="33">
        <v>211.90932009887698</v>
      </c>
      <c r="H14" s="33">
        <v>554.53542732238782</v>
      </c>
      <c r="I14" s="33">
        <v>194.66315268707282</v>
      </c>
      <c r="J14" s="33">
        <v>11.697396728515624</v>
      </c>
      <c r="K14" s="33">
        <v>140.12723162269597</v>
      </c>
      <c r="L14" s="33">
        <v>114.68078443145758</v>
      </c>
      <c r="M14" s="33">
        <v>0</v>
      </c>
      <c r="N14" s="33">
        <v>0</v>
      </c>
      <c r="O14" s="33">
        <v>0</v>
      </c>
      <c r="P14" s="33">
        <v>718.31223739624056</v>
      </c>
      <c r="Q14" s="33">
        <v>281.97575346374509</v>
      </c>
      <c r="R14" s="33">
        <v>5055.5666897888186</v>
      </c>
      <c r="S14" s="33">
        <v>5341.3675675048826</v>
      </c>
      <c r="T14" s="33">
        <v>52.026324851989742</v>
      </c>
      <c r="U14" s="33">
        <v>266.38327014160154</v>
      </c>
      <c r="V14" s="33">
        <v>0.50385638427734381</v>
      </c>
      <c r="W14" s="33">
        <v>2382.9547595214854</v>
      </c>
      <c r="X14" s="33">
        <v>0</v>
      </c>
      <c r="Y14" s="33">
        <v>570.67343847656241</v>
      </c>
      <c r="Z14" s="2">
        <f t="shared" si="0"/>
        <v>19384.164029382708</v>
      </c>
    </row>
    <row r="15" spans="1:26" x14ac:dyDescent="0.2">
      <c r="A15" t="s">
        <v>15</v>
      </c>
      <c r="B15" s="33">
        <v>0</v>
      </c>
      <c r="C15" s="33">
        <v>154.30608686971669</v>
      </c>
      <c r="D15" s="33">
        <v>0</v>
      </c>
      <c r="E15" s="33">
        <v>1.7661890029907229E-2</v>
      </c>
      <c r="F15" s="33">
        <v>2.0532071914672851</v>
      </c>
      <c r="G15" s="33">
        <v>0</v>
      </c>
      <c r="H15" s="33">
        <v>1.5742005348205565E-2</v>
      </c>
      <c r="I15" s="33">
        <v>0</v>
      </c>
      <c r="J15" s="33">
        <v>0</v>
      </c>
      <c r="K15" s="33">
        <v>11.132924087524415</v>
      </c>
      <c r="L15" s="33">
        <v>0</v>
      </c>
      <c r="M15" s="33">
        <v>0</v>
      </c>
      <c r="N15" s="33">
        <v>0</v>
      </c>
      <c r="O15" s="33">
        <v>1.940683380126953</v>
      </c>
      <c r="P15" s="33">
        <v>6.9703589811325095</v>
      </c>
      <c r="Q15" s="33">
        <v>8.2555773620605475</v>
      </c>
      <c r="R15" s="33">
        <v>7.4056701965332028</v>
      </c>
      <c r="S15" s="33">
        <v>6.1030234375000001</v>
      </c>
      <c r="T15" s="33">
        <v>0</v>
      </c>
      <c r="U15" s="33">
        <v>0</v>
      </c>
      <c r="V15" s="33">
        <v>0</v>
      </c>
      <c r="W15" s="33">
        <v>45.393679199218752</v>
      </c>
      <c r="X15" s="33">
        <v>0</v>
      </c>
      <c r="Y15" s="33">
        <v>6.0028813476562499</v>
      </c>
      <c r="Z15" s="2">
        <f t="shared" si="0"/>
        <v>249.59749594831473</v>
      </c>
    </row>
    <row r="16" spans="1:26" x14ac:dyDescent="0.2">
      <c r="A16" t="s">
        <v>16</v>
      </c>
      <c r="B16" s="33">
        <v>0</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2">
        <f t="shared" si="0"/>
        <v>0</v>
      </c>
    </row>
    <row r="17" spans="1:26" x14ac:dyDescent="0.2">
      <c r="A17" t="s">
        <v>17</v>
      </c>
      <c r="B17" s="33">
        <v>1848.99923828125</v>
      </c>
      <c r="C17" s="33">
        <v>4804.2438208007816</v>
      </c>
      <c r="D17" s="33">
        <v>0.56055877685546873</v>
      </c>
      <c r="E17" s="33">
        <v>9.39692919921875</v>
      </c>
      <c r="F17" s="33">
        <v>196.63255755615234</v>
      </c>
      <c r="G17" s="33">
        <v>41.109677246093753</v>
      </c>
      <c r="H17" s="33">
        <v>28.404136901855466</v>
      </c>
      <c r="I17" s="33">
        <v>17.516773071289062</v>
      </c>
      <c r="J17" s="33">
        <v>18.321849609375004</v>
      </c>
      <c r="K17" s="33">
        <v>13.303441806793215</v>
      </c>
      <c r="L17" s="33">
        <v>0</v>
      </c>
      <c r="M17" s="33">
        <v>0</v>
      </c>
      <c r="N17" s="33">
        <v>0</v>
      </c>
      <c r="O17" s="33">
        <v>4038.6645009765621</v>
      </c>
      <c r="P17" s="33">
        <v>1233.0465556640627</v>
      </c>
      <c r="Q17" s="33">
        <v>2881.9841516723632</v>
      </c>
      <c r="R17" s="33">
        <v>1787.43306640625</v>
      </c>
      <c r="S17" s="33">
        <v>7.5950585937500001</v>
      </c>
      <c r="T17" s="33">
        <v>364.92072499465934</v>
      </c>
      <c r="U17" s="33">
        <v>4869.0243819580082</v>
      </c>
      <c r="V17" s="33">
        <v>0</v>
      </c>
      <c r="W17" s="33">
        <v>16.561632812500001</v>
      </c>
      <c r="X17" s="33">
        <v>0</v>
      </c>
      <c r="Y17" s="33">
        <v>12.010014648437501</v>
      </c>
      <c r="Z17" s="2">
        <f t="shared" si="0"/>
        <v>22189.729070976253</v>
      </c>
    </row>
    <row r="18" spans="1:26" x14ac:dyDescent="0.2">
      <c r="A18" t="s">
        <v>18</v>
      </c>
      <c r="B18" s="33">
        <v>0</v>
      </c>
      <c r="C18" s="33">
        <v>0</v>
      </c>
      <c r="D18" s="33">
        <v>0</v>
      </c>
      <c r="E18" s="33">
        <v>0</v>
      </c>
      <c r="F18" s="33">
        <v>0</v>
      </c>
      <c r="G18" s="33">
        <v>0</v>
      </c>
      <c r="H18" s="33">
        <v>0</v>
      </c>
      <c r="I18" s="33">
        <v>0</v>
      </c>
      <c r="J18" s="33">
        <v>0</v>
      </c>
      <c r="K18" s="33">
        <v>0</v>
      </c>
      <c r="L18" s="33">
        <v>0</v>
      </c>
      <c r="M18" s="33">
        <v>0</v>
      </c>
      <c r="N18" s="33">
        <v>0</v>
      </c>
      <c r="O18" s="33">
        <v>0</v>
      </c>
      <c r="P18" s="33">
        <v>0</v>
      </c>
      <c r="Q18" s="33">
        <v>0</v>
      </c>
      <c r="R18" s="33">
        <v>0</v>
      </c>
      <c r="S18" s="33">
        <v>0</v>
      </c>
      <c r="T18" s="33">
        <v>0</v>
      </c>
      <c r="U18" s="33">
        <v>0</v>
      </c>
      <c r="V18" s="33">
        <v>0</v>
      </c>
      <c r="W18" s="33">
        <v>0</v>
      </c>
      <c r="X18" s="33">
        <v>0</v>
      </c>
      <c r="Y18" s="33">
        <v>0</v>
      </c>
      <c r="Z18" s="2">
        <f t="shared" si="0"/>
        <v>0</v>
      </c>
    </row>
    <row r="19" spans="1:26" x14ac:dyDescent="0.2">
      <c r="A19" t="s">
        <v>19</v>
      </c>
      <c r="B19" s="33">
        <v>0</v>
      </c>
      <c r="C19" s="33">
        <v>0</v>
      </c>
      <c r="D19" s="33">
        <v>0</v>
      </c>
      <c r="E19" s="33">
        <v>0</v>
      </c>
      <c r="F19" s="33">
        <v>0</v>
      </c>
      <c r="G19" s="33">
        <v>0</v>
      </c>
      <c r="H19" s="33">
        <v>0</v>
      </c>
      <c r="I19" s="33">
        <v>0</v>
      </c>
      <c r="J19" s="33">
        <v>0</v>
      </c>
      <c r="K19" s="33">
        <v>0</v>
      </c>
      <c r="L19" s="33">
        <v>0</v>
      </c>
      <c r="M19" s="33">
        <v>0</v>
      </c>
      <c r="N19" s="33">
        <v>0</v>
      </c>
      <c r="O19" s="33">
        <v>0</v>
      </c>
      <c r="P19" s="33">
        <v>0</v>
      </c>
      <c r="Q19" s="33">
        <v>0</v>
      </c>
      <c r="R19" s="33">
        <v>0</v>
      </c>
      <c r="S19" s="33">
        <v>0</v>
      </c>
      <c r="T19" s="33">
        <v>0</v>
      </c>
      <c r="U19" s="33">
        <v>0</v>
      </c>
      <c r="V19" s="33">
        <v>0</v>
      </c>
      <c r="W19" s="33">
        <v>0</v>
      </c>
      <c r="X19" s="33">
        <v>0</v>
      </c>
      <c r="Y19" s="33">
        <v>0</v>
      </c>
      <c r="Z19" s="2">
        <f t="shared" si="0"/>
        <v>0</v>
      </c>
    </row>
    <row r="20" spans="1:26" x14ac:dyDescent="0.2">
      <c r="A20" t="s">
        <v>20</v>
      </c>
      <c r="B20" s="33">
        <v>0</v>
      </c>
      <c r="C20" s="33">
        <v>182.22024999999999</v>
      </c>
      <c r="D20" s="33">
        <v>0</v>
      </c>
      <c r="E20" s="33">
        <v>2309.7339218750003</v>
      </c>
      <c r="F20" s="33">
        <v>0</v>
      </c>
      <c r="G20" s="33">
        <v>0</v>
      </c>
      <c r="H20" s="33">
        <v>0</v>
      </c>
      <c r="I20" s="33">
        <v>0</v>
      </c>
      <c r="J20" s="33">
        <v>0</v>
      </c>
      <c r="K20" s="33">
        <v>0</v>
      </c>
      <c r="L20" s="33">
        <v>0</v>
      </c>
      <c r="M20" s="33">
        <v>0</v>
      </c>
      <c r="N20" s="33">
        <v>0</v>
      </c>
      <c r="O20" s="33">
        <v>0</v>
      </c>
      <c r="P20" s="33">
        <v>0</v>
      </c>
      <c r="Q20" s="33">
        <v>0</v>
      </c>
      <c r="R20" s="33">
        <v>99.178234375000002</v>
      </c>
      <c r="S20" s="33">
        <v>0</v>
      </c>
      <c r="T20" s="33">
        <v>0</v>
      </c>
      <c r="U20" s="33">
        <v>0</v>
      </c>
      <c r="V20" s="33">
        <v>0</v>
      </c>
      <c r="W20" s="33">
        <v>0</v>
      </c>
      <c r="X20" s="33">
        <v>0</v>
      </c>
      <c r="Y20" s="33">
        <v>0</v>
      </c>
      <c r="Z20" s="2">
        <f t="shared" si="0"/>
        <v>2591.1324062500003</v>
      </c>
    </row>
    <row r="21" spans="1:26" x14ac:dyDescent="0.2">
      <c r="A21" t="s">
        <v>21</v>
      </c>
      <c r="B21" s="33">
        <v>0</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2">
        <f t="shared" si="0"/>
        <v>0</v>
      </c>
    </row>
    <row r="22" spans="1:26" x14ac:dyDescent="0.2">
      <c r="A22" t="s">
        <v>22</v>
      </c>
      <c r="B22" s="33">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2">
        <f t="shared" si="0"/>
        <v>0</v>
      </c>
    </row>
    <row r="23" spans="1:26" x14ac:dyDescent="0.2">
      <c r="A23" t="s">
        <v>23</v>
      </c>
      <c r="B23" s="33">
        <v>0</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2">
        <f t="shared" si="0"/>
        <v>0</v>
      </c>
    </row>
    <row r="24" spans="1:26" x14ac:dyDescent="0.2">
      <c r="A24" t="s">
        <v>24</v>
      </c>
      <c r="B24" s="33">
        <v>0</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2">
        <f t="shared" si="0"/>
        <v>0</v>
      </c>
    </row>
    <row r="25" spans="1:26" x14ac:dyDescent="0.2">
      <c r="A25" t="s">
        <v>25</v>
      </c>
      <c r="B25" s="33">
        <v>0</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2">
        <f t="shared" si="0"/>
        <v>0</v>
      </c>
    </row>
    <row r="26" spans="1:26" x14ac:dyDescent="0.2">
      <c r="A26" t="s">
        <v>50</v>
      </c>
      <c r="B26" s="2">
        <f>SUM(B3:B25)</f>
        <v>56635.847858284003</v>
      </c>
      <c r="C26" s="2">
        <f t="shared" ref="C26:Z26" si="1">SUM(C3:C25)</f>
        <v>63029.429987809657</v>
      </c>
      <c r="D26" s="2">
        <f t="shared" si="1"/>
        <v>35163.77493357849</v>
      </c>
      <c r="E26" s="2">
        <f t="shared" si="1"/>
        <v>73129.13465774346</v>
      </c>
      <c r="F26" s="2">
        <f t="shared" si="1"/>
        <v>44495.448567768086</v>
      </c>
      <c r="G26" s="2">
        <f t="shared" si="1"/>
        <v>49667.840502227795</v>
      </c>
      <c r="H26" s="2">
        <f t="shared" si="1"/>
        <v>78025.67910134983</v>
      </c>
      <c r="I26" s="2">
        <f t="shared" si="1"/>
        <v>16571.926347633362</v>
      </c>
      <c r="J26" s="2">
        <f t="shared" si="1"/>
        <v>44170.737408691413</v>
      </c>
      <c r="K26" s="2">
        <f t="shared" si="1"/>
        <v>4064.0382867259968</v>
      </c>
      <c r="L26" s="2">
        <f t="shared" si="1"/>
        <v>50113.084772712726</v>
      </c>
      <c r="M26" s="2">
        <f t="shared" si="1"/>
        <v>1888.1939776000979</v>
      </c>
      <c r="N26" s="2">
        <f t="shared" si="1"/>
        <v>1116.0543450431824</v>
      </c>
      <c r="O26" s="2">
        <f t="shared" si="1"/>
        <v>8062.7949027404775</v>
      </c>
      <c r="P26" s="2">
        <f t="shared" si="1"/>
        <v>7099.8021264677045</v>
      </c>
      <c r="Q26" s="2">
        <f t="shared" si="1"/>
        <v>43748.388683944693</v>
      </c>
      <c r="R26" s="2">
        <f t="shared" si="1"/>
        <v>211275.64415454108</v>
      </c>
      <c r="S26" s="2">
        <f t="shared" si="1"/>
        <v>77554.298242309582</v>
      </c>
      <c r="T26" s="2">
        <f t="shared" si="1"/>
        <v>70298.356895587931</v>
      </c>
      <c r="U26" s="2">
        <f t="shared" si="1"/>
        <v>113967.01073774717</v>
      </c>
      <c r="V26" s="2">
        <f t="shared" si="1"/>
        <v>64417.323256790136</v>
      </c>
      <c r="W26" s="2">
        <f t="shared" si="1"/>
        <v>60813.93565026854</v>
      </c>
      <c r="X26" s="2">
        <f t="shared" si="1"/>
        <v>150.3489495239258</v>
      </c>
      <c r="Y26" s="2">
        <f t="shared" si="1"/>
        <v>8229.564740722657</v>
      </c>
      <c r="Z26" s="2">
        <f t="shared" si="1"/>
        <v>1183688.6590878123</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58</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34">
        <v>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2">
        <f t="shared" ref="Z30:Z52" si="2">SUM(B30:Y30)</f>
        <v>0</v>
      </c>
    </row>
    <row r="31" spans="1:26" x14ac:dyDescent="0.2">
      <c r="A31" t="s">
        <v>4</v>
      </c>
      <c r="B31" s="34">
        <v>37708640.039999999</v>
      </c>
      <c r="C31" s="34">
        <v>82057510.080000028</v>
      </c>
      <c r="D31" s="34">
        <v>12100.638000000001</v>
      </c>
      <c r="E31" s="34">
        <v>8373407.784</v>
      </c>
      <c r="F31" s="34">
        <v>14218575.144000003</v>
      </c>
      <c r="G31" s="34">
        <v>767188.76799999992</v>
      </c>
      <c r="H31" s="34">
        <v>2372677.1800000002</v>
      </c>
      <c r="I31" s="34">
        <v>11184716.187999995</v>
      </c>
      <c r="J31" s="34">
        <v>278861.24800000002</v>
      </c>
      <c r="K31" s="34">
        <v>19701863.513000004</v>
      </c>
      <c r="L31" s="34">
        <v>1261461.4240000001</v>
      </c>
      <c r="M31" s="34">
        <v>10912399.581046876</v>
      </c>
      <c r="N31" s="34">
        <v>6418708.095999999</v>
      </c>
      <c r="O31" s="34">
        <v>12817014.608000001</v>
      </c>
      <c r="P31" s="34">
        <v>19451198.288000003</v>
      </c>
      <c r="Q31" s="34">
        <v>9603709.9279999994</v>
      </c>
      <c r="R31" s="34">
        <v>30282910.535999991</v>
      </c>
      <c r="S31" s="34">
        <v>53738745.263999999</v>
      </c>
      <c r="T31" s="34">
        <v>4626925.3900000006</v>
      </c>
      <c r="U31" s="34">
        <v>24970478.095999997</v>
      </c>
      <c r="V31" s="34">
        <v>14597275.311999999</v>
      </c>
      <c r="W31" s="34">
        <v>26428403.740000002</v>
      </c>
      <c r="X31" s="34">
        <v>780054.65781250002</v>
      </c>
      <c r="Y31" s="34">
        <v>7632834.4960000003</v>
      </c>
      <c r="Z31" s="2">
        <f t="shared" si="2"/>
        <v>400197659.99985933</v>
      </c>
    </row>
    <row r="32" spans="1:26" x14ac:dyDescent="0.2">
      <c r="A32" t="s">
        <v>5</v>
      </c>
      <c r="B32" s="34">
        <v>0</v>
      </c>
      <c r="C32" s="34">
        <v>0</v>
      </c>
      <c r="D32" s="34">
        <v>0</v>
      </c>
      <c r="E32" s="34">
        <v>0</v>
      </c>
      <c r="F32" s="34">
        <v>0</v>
      </c>
      <c r="G32" s="34">
        <v>0</v>
      </c>
      <c r="H32" s="34">
        <v>0</v>
      </c>
      <c r="I32" s="34">
        <v>0</v>
      </c>
      <c r="J32" s="34">
        <v>0</v>
      </c>
      <c r="K32" s="34">
        <v>0</v>
      </c>
      <c r="L32" s="34">
        <v>0</v>
      </c>
      <c r="M32" s="34">
        <v>0</v>
      </c>
      <c r="N32" s="34">
        <v>0</v>
      </c>
      <c r="O32" s="34">
        <v>0</v>
      </c>
      <c r="P32" s="34">
        <v>0</v>
      </c>
      <c r="Q32" s="34">
        <v>0</v>
      </c>
      <c r="R32" s="34">
        <v>0</v>
      </c>
      <c r="S32" s="34">
        <v>0</v>
      </c>
      <c r="T32" s="34">
        <v>0</v>
      </c>
      <c r="U32" s="34">
        <v>0</v>
      </c>
      <c r="V32" s="34">
        <v>0</v>
      </c>
      <c r="W32" s="34">
        <v>0</v>
      </c>
      <c r="X32" s="34">
        <v>0</v>
      </c>
      <c r="Y32" s="34">
        <v>0</v>
      </c>
      <c r="Z32" s="2">
        <f t="shared" si="2"/>
        <v>0</v>
      </c>
    </row>
    <row r="33" spans="1:26" x14ac:dyDescent="0.2">
      <c r="A33" t="s">
        <v>6</v>
      </c>
      <c r="B33" s="34">
        <v>168698.08937499995</v>
      </c>
      <c r="C33" s="34">
        <v>5258201.2774999989</v>
      </c>
      <c r="D33" s="34">
        <v>135942.12864843747</v>
      </c>
      <c r="E33" s="34">
        <v>263161.261</v>
      </c>
      <c r="F33" s="34">
        <v>860268.9402968752</v>
      </c>
      <c r="G33" s="34">
        <v>129234.78050000001</v>
      </c>
      <c r="H33" s="34">
        <v>335578.48031250009</v>
      </c>
      <c r="I33" s="34">
        <v>276867.86</v>
      </c>
      <c r="J33" s="34">
        <v>118609.50396875001</v>
      </c>
      <c r="K33" s="34">
        <v>2489337.7496406245</v>
      </c>
      <c r="L33" s="34">
        <v>16496.482</v>
      </c>
      <c r="M33" s="34">
        <v>21065.061281249997</v>
      </c>
      <c r="N33" s="34">
        <v>18672.521390624999</v>
      </c>
      <c r="O33" s="34">
        <v>2384201.1507499991</v>
      </c>
      <c r="P33" s="34">
        <v>521682.92809374991</v>
      </c>
      <c r="Q33" s="34">
        <v>249467.92296875003</v>
      </c>
      <c r="R33" s="34">
        <v>407568.67135937506</v>
      </c>
      <c r="S33" s="34">
        <v>0</v>
      </c>
      <c r="T33" s="34">
        <v>486286.54892187484</v>
      </c>
      <c r="U33" s="34">
        <v>466162.86503906263</v>
      </c>
      <c r="V33" s="34">
        <v>529158.15429687523</v>
      </c>
      <c r="W33" s="34">
        <v>628326.31037500012</v>
      </c>
      <c r="X33" s="34">
        <v>23011.345249999998</v>
      </c>
      <c r="Y33" s="34">
        <v>1258600.33</v>
      </c>
      <c r="Z33" s="2">
        <f t="shared" si="2"/>
        <v>17046600.36296875</v>
      </c>
    </row>
    <row r="34" spans="1:26" x14ac:dyDescent="0.2">
      <c r="A34" t="s">
        <v>7</v>
      </c>
      <c r="B34" s="34">
        <v>58109076.991999999</v>
      </c>
      <c r="C34" s="34">
        <v>56556303.10400001</v>
      </c>
      <c r="D34" s="34">
        <v>20689353.952000003</v>
      </c>
      <c r="E34" s="34">
        <v>92660897.639500022</v>
      </c>
      <c r="F34" s="34">
        <v>49657550.343999997</v>
      </c>
      <c r="G34" s="34">
        <v>94916657.232000008</v>
      </c>
      <c r="H34" s="34">
        <v>88942281.856999993</v>
      </c>
      <c r="I34" s="34">
        <v>36232343.104000002</v>
      </c>
      <c r="J34" s="34">
        <v>35346062.351999998</v>
      </c>
      <c r="K34" s="34">
        <v>0</v>
      </c>
      <c r="L34" s="34">
        <v>63984821.184</v>
      </c>
      <c r="M34" s="34">
        <v>0</v>
      </c>
      <c r="N34" s="34">
        <v>0</v>
      </c>
      <c r="O34" s="34">
        <v>0</v>
      </c>
      <c r="P34" s="34">
        <v>2647879.0479999995</v>
      </c>
      <c r="Q34" s="34">
        <v>58909711.180000007</v>
      </c>
      <c r="R34" s="34">
        <v>285996075.57199997</v>
      </c>
      <c r="S34" s="34">
        <v>125577837.50399998</v>
      </c>
      <c r="T34" s="34">
        <v>79702607.248000011</v>
      </c>
      <c r="U34" s="34">
        <v>107566604.15800002</v>
      </c>
      <c r="V34" s="34">
        <v>82640863.584000006</v>
      </c>
      <c r="W34" s="34">
        <v>90752507.247999981</v>
      </c>
      <c r="X34" s="34">
        <v>0</v>
      </c>
      <c r="Y34" s="34">
        <v>5500951.6799999997</v>
      </c>
      <c r="Z34" s="2">
        <f t="shared" si="2"/>
        <v>1436390384.9825001</v>
      </c>
    </row>
    <row r="35" spans="1:26" x14ac:dyDescent="0.2">
      <c r="A35" t="s">
        <v>8</v>
      </c>
      <c r="B35" s="34">
        <v>0</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2">
        <f t="shared" si="2"/>
        <v>0</v>
      </c>
    </row>
    <row r="36" spans="1:26" x14ac:dyDescent="0.2">
      <c r="A36" t="s">
        <v>9</v>
      </c>
      <c r="B36" s="34">
        <v>0</v>
      </c>
      <c r="C36" s="34">
        <v>0</v>
      </c>
      <c r="D36" s="34">
        <v>0</v>
      </c>
      <c r="E36" s="34">
        <v>0</v>
      </c>
      <c r="F36" s="34">
        <v>0</v>
      </c>
      <c r="G36" s="34">
        <v>0</v>
      </c>
      <c r="H36" s="34">
        <v>0</v>
      </c>
      <c r="I36" s="34">
        <v>0</v>
      </c>
      <c r="J36" s="34">
        <v>0</v>
      </c>
      <c r="K36" s="34">
        <v>0</v>
      </c>
      <c r="L36" s="34">
        <v>0</v>
      </c>
      <c r="M36" s="34">
        <v>0</v>
      </c>
      <c r="N36" s="34">
        <v>0</v>
      </c>
      <c r="O36" s="34">
        <v>0</v>
      </c>
      <c r="P36" s="34">
        <v>0</v>
      </c>
      <c r="Q36" s="34">
        <v>0</v>
      </c>
      <c r="R36" s="34">
        <v>0</v>
      </c>
      <c r="S36" s="34">
        <v>0</v>
      </c>
      <c r="T36" s="34">
        <v>0</v>
      </c>
      <c r="U36" s="34">
        <v>0</v>
      </c>
      <c r="V36" s="34">
        <v>0</v>
      </c>
      <c r="W36" s="34">
        <v>0</v>
      </c>
      <c r="X36" s="34">
        <v>0</v>
      </c>
      <c r="Y36" s="34">
        <v>0</v>
      </c>
      <c r="Z36" s="2">
        <f t="shared" si="2"/>
        <v>0</v>
      </c>
    </row>
    <row r="37" spans="1:26" x14ac:dyDescent="0.2">
      <c r="A37" t="s">
        <v>10</v>
      </c>
      <c r="B37" s="34">
        <v>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2">
        <f t="shared" si="2"/>
        <v>0</v>
      </c>
    </row>
    <row r="38" spans="1:26" x14ac:dyDescent="0.2">
      <c r="A38" t="s">
        <v>11</v>
      </c>
      <c r="B38" s="34">
        <v>0</v>
      </c>
      <c r="C38" s="34">
        <v>0</v>
      </c>
      <c r="D38" s="34">
        <v>0</v>
      </c>
      <c r="E38" s="34">
        <v>0</v>
      </c>
      <c r="F38" s="34">
        <v>0</v>
      </c>
      <c r="G38" s="34">
        <v>0</v>
      </c>
      <c r="H38" s="34">
        <v>0</v>
      </c>
      <c r="I38" s="34">
        <v>0</v>
      </c>
      <c r="J38" s="34">
        <v>0</v>
      </c>
      <c r="K38" s="34">
        <v>0</v>
      </c>
      <c r="L38" s="34">
        <v>0</v>
      </c>
      <c r="M38" s="34">
        <v>0</v>
      </c>
      <c r="N38" s="34">
        <v>0</v>
      </c>
      <c r="O38" s="34">
        <v>0</v>
      </c>
      <c r="P38" s="34">
        <v>0</v>
      </c>
      <c r="Q38" s="34">
        <v>0</v>
      </c>
      <c r="R38" s="34">
        <v>0</v>
      </c>
      <c r="S38" s="34">
        <v>0</v>
      </c>
      <c r="T38" s="34">
        <v>0</v>
      </c>
      <c r="U38" s="34">
        <v>0</v>
      </c>
      <c r="V38" s="34">
        <v>0</v>
      </c>
      <c r="W38" s="34">
        <v>0</v>
      </c>
      <c r="X38" s="34">
        <v>0</v>
      </c>
      <c r="Y38" s="34">
        <v>0</v>
      </c>
      <c r="Z38" s="2">
        <f t="shared" si="2"/>
        <v>0</v>
      </c>
    </row>
    <row r="39" spans="1:26" x14ac:dyDescent="0.2">
      <c r="A39" t="s">
        <v>12</v>
      </c>
      <c r="B39" s="34">
        <v>0</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2">
        <f t="shared" si="2"/>
        <v>0</v>
      </c>
    </row>
    <row r="40" spans="1:26" x14ac:dyDescent="0.2">
      <c r="A40" t="s">
        <v>13</v>
      </c>
      <c r="B40" s="34">
        <v>0</v>
      </c>
      <c r="C40" s="34">
        <v>0</v>
      </c>
      <c r="D40" s="34">
        <v>0</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2">
        <f t="shared" si="2"/>
        <v>0</v>
      </c>
    </row>
    <row r="41" spans="1:26" x14ac:dyDescent="0.2">
      <c r="A41" t="s">
        <v>14</v>
      </c>
      <c r="B41" s="34">
        <v>42575.468249999998</v>
      </c>
      <c r="C41" s="34">
        <v>3206336.4451250001</v>
      </c>
      <c r="D41" s="34">
        <v>136583.56656249997</v>
      </c>
      <c r="E41" s="34">
        <v>150077.06729296871</v>
      </c>
      <c r="F41" s="34">
        <v>533506.75253124989</v>
      </c>
      <c r="G41" s="34">
        <v>247298.25165625007</v>
      </c>
      <c r="H41" s="34">
        <v>647143.07596093731</v>
      </c>
      <c r="I41" s="34">
        <v>227171.73871874996</v>
      </c>
      <c r="J41" s="34">
        <v>13650.844625000002</v>
      </c>
      <c r="K41" s="34">
        <v>163528.45416210932</v>
      </c>
      <c r="L41" s="34">
        <v>133832.55952343749</v>
      </c>
      <c r="M41" s="34">
        <v>0</v>
      </c>
      <c r="N41" s="34">
        <v>0</v>
      </c>
      <c r="O41" s="34">
        <v>0</v>
      </c>
      <c r="P41" s="34">
        <v>897372.38237500016</v>
      </c>
      <c r="Q41" s="34">
        <v>337509.07353124995</v>
      </c>
      <c r="R41" s="34">
        <v>5978786.5655312501</v>
      </c>
      <c r="S41" s="34">
        <v>6320298.5504999962</v>
      </c>
      <c r="T41" s="34">
        <v>60714.533218749995</v>
      </c>
      <c r="U41" s="34">
        <v>310869.29262499994</v>
      </c>
      <c r="V41" s="34">
        <v>588.00081250000005</v>
      </c>
      <c r="W41" s="34">
        <v>2780904.6689999998</v>
      </c>
      <c r="X41" s="34">
        <v>0</v>
      </c>
      <c r="Y41" s="34">
        <v>665968.44549999991</v>
      </c>
      <c r="Z41" s="2">
        <f t="shared" si="2"/>
        <v>22854715.737501945</v>
      </c>
    </row>
    <row r="42" spans="1:26" x14ac:dyDescent="0.2">
      <c r="A42" t="s">
        <v>15</v>
      </c>
      <c r="B42" s="34">
        <v>0</v>
      </c>
      <c r="C42" s="34">
        <v>131468.7599713135</v>
      </c>
      <c r="D42" s="34">
        <v>0</v>
      </c>
      <c r="E42" s="34">
        <v>15.047926757812501</v>
      </c>
      <c r="F42" s="34">
        <v>1749.3320624999997</v>
      </c>
      <c r="G42" s="34">
        <v>0</v>
      </c>
      <c r="H42" s="34">
        <v>13.412183593749999</v>
      </c>
      <c r="I42" s="34">
        <v>0</v>
      </c>
      <c r="J42" s="34">
        <v>0</v>
      </c>
      <c r="K42" s="34">
        <v>9485.2486132812519</v>
      </c>
      <c r="L42" s="34">
        <v>0</v>
      </c>
      <c r="M42" s="34">
        <v>0</v>
      </c>
      <c r="N42" s="34">
        <v>0</v>
      </c>
      <c r="O42" s="34">
        <v>1653.4618022460936</v>
      </c>
      <c r="P42" s="34">
        <v>5938.7443037109379</v>
      </c>
      <c r="Q42" s="34">
        <v>7033.7495039062496</v>
      </c>
      <c r="R42" s="34">
        <v>6309.6300039062498</v>
      </c>
      <c r="S42" s="34">
        <v>5199.7754999999997</v>
      </c>
      <c r="T42" s="34">
        <v>0</v>
      </c>
      <c r="U42" s="34">
        <v>0</v>
      </c>
      <c r="V42" s="34">
        <v>0</v>
      </c>
      <c r="W42" s="34">
        <v>38675.402499999997</v>
      </c>
      <c r="X42" s="34">
        <v>0</v>
      </c>
      <c r="Y42" s="34">
        <v>5114.4534999999996</v>
      </c>
      <c r="Z42" s="2">
        <f t="shared" si="2"/>
        <v>212657.01787121588</v>
      </c>
    </row>
    <row r="43" spans="1:26" x14ac:dyDescent="0.2">
      <c r="A43" t="s">
        <v>16</v>
      </c>
      <c r="B43" s="34">
        <v>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2">
        <f t="shared" si="2"/>
        <v>0</v>
      </c>
    </row>
    <row r="44" spans="1:26" x14ac:dyDescent="0.2">
      <c r="A44" t="s">
        <v>17</v>
      </c>
      <c r="B44" s="34">
        <v>1198769.0392500001</v>
      </c>
      <c r="C44" s="34">
        <v>3114738.7462500003</v>
      </c>
      <c r="D44" s="34">
        <v>363.42812500000002</v>
      </c>
      <c r="E44" s="34">
        <v>6092.3417499999996</v>
      </c>
      <c r="F44" s="34">
        <v>127483.45156249999</v>
      </c>
      <c r="G44" s="34">
        <v>26652.767</v>
      </c>
      <c r="H44" s="34">
        <v>18415.3478125</v>
      </c>
      <c r="I44" s="34">
        <v>11356.70859375</v>
      </c>
      <c r="J44" s="34">
        <v>11878.668593750001</v>
      </c>
      <c r="K44" s="34">
        <v>8625.0643906250007</v>
      </c>
      <c r="L44" s="34">
        <v>0</v>
      </c>
      <c r="M44" s="34">
        <v>0</v>
      </c>
      <c r="N44" s="34">
        <v>0</v>
      </c>
      <c r="O44" s="34">
        <v>2618380.0685000005</v>
      </c>
      <c r="P44" s="34">
        <v>799424.04350000003</v>
      </c>
      <c r="Q44" s="34">
        <v>1868483.6965625002</v>
      </c>
      <c r="R44" s="34">
        <v>1158854.8540000001</v>
      </c>
      <c r="S44" s="34">
        <v>4924.1569999999992</v>
      </c>
      <c r="T44" s="34">
        <v>236590.39074609385</v>
      </c>
      <c r="U44" s="34">
        <v>3156763.5733437496</v>
      </c>
      <c r="V44" s="34">
        <v>0</v>
      </c>
      <c r="W44" s="34">
        <v>10737.472000000002</v>
      </c>
      <c r="X44" s="34">
        <v>0</v>
      </c>
      <c r="Y44" s="34">
        <v>7786.4925000000003</v>
      </c>
      <c r="Z44" s="2">
        <f t="shared" si="2"/>
        <v>14386320.311480468</v>
      </c>
    </row>
    <row r="45" spans="1:26" x14ac:dyDescent="0.2">
      <c r="A45" t="s">
        <v>18</v>
      </c>
      <c r="B45" s="34">
        <v>0</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v>0</v>
      </c>
      <c r="U45" s="34">
        <v>0</v>
      </c>
      <c r="V45" s="34">
        <v>0</v>
      </c>
      <c r="W45" s="34">
        <v>0</v>
      </c>
      <c r="X45" s="34">
        <v>0</v>
      </c>
      <c r="Y45" s="34">
        <v>0</v>
      </c>
      <c r="Z45" s="2">
        <f t="shared" si="2"/>
        <v>0</v>
      </c>
    </row>
    <row r="46" spans="1:26" x14ac:dyDescent="0.2">
      <c r="A46" t="s">
        <v>19</v>
      </c>
      <c r="B46" s="34">
        <v>0</v>
      </c>
      <c r="C46" s="34">
        <v>0</v>
      </c>
      <c r="D46" s="34">
        <v>0</v>
      </c>
      <c r="E46" s="34">
        <v>0</v>
      </c>
      <c r="F46" s="34">
        <v>0</v>
      </c>
      <c r="G46" s="34">
        <v>0</v>
      </c>
      <c r="H46" s="34">
        <v>0</v>
      </c>
      <c r="I46" s="34">
        <v>0</v>
      </c>
      <c r="J46" s="34">
        <v>0</v>
      </c>
      <c r="K46" s="34">
        <v>0</v>
      </c>
      <c r="L46" s="34">
        <v>0</v>
      </c>
      <c r="M46" s="34">
        <v>0</v>
      </c>
      <c r="N46" s="34">
        <v>0</v>
      </c>
      <c r="O46" s="34">
        <v>0</v>
      </c>
      <c r="P46" s="34">
        <v>0</v>
      </c>
      <c r="Q46" s="34">
        <v>0</v>
      </c>
      <c r="R46" s="34">
        <v>0</v>
      </c>
      <c r="S46" s="34">
        <v>0</v>
      </c>
      <c r="T46" s="34">
        <v>0</v>
      </c>
      <c r="U46" s="34">
        <v>0</v>
      </c>
      <c r="V46" s="34">
        <v>0</v>
      </c>
      <c r="W46" s="34">
        <v>0</v>
      </c>
      <c r="X46" s="34">
        <v>0</v>
      </c>
      <c r="Y46" s="34">
        <v>0</v>
      </c>
      <c r="Z46" s="2">
        <f t="shared" si="2"/>
        <v>0</v>
      </c>
    </row>
    <row r="47" spans="1:26" x14ac:dyDescent="0.2">
      <c r="A47" t="s">
        <v>20</v>
      </c>
      <c r="B47" s="34">
        <v>0</v>
      </c>
      <c r="C47" s="34">
        <v>541199.10400000005</v>
      </c>
      <c r="D47" s="34">
        <v>0</v>
      </c>
      <c r="E47" s="34">
        <v>6859383.9360000007</v>
      </c>
      <c r="F47" s="34">
        <v>0</v>
      </c>
      <c r="G47" s="34">
        <v>0</v>
      </c>
      <c r="H47" s="34">
        <v>0</v>
      </c>
      <c r="I47" s="34">
        <v>0</v>
      </c>
      <c r="J47" s="34">
        <v>0</v>
      </c>
      <c r="K47" s="34">
        <v>0</v>
      </c>
      <c r="L47" s="34">
        <v>0</v>
      </c>
      <c r="M47" s="34">
        <v>0</v>
      </c>
      <c r="N47" s="34">
        <v>0</v>
      </c>
      <c r="O47" s="34">
        <v>0</v>
      </c>
      <c r="P47" s="34">
        <v>0</v>
      </c>
      <c r="Q47" s="34">
        <v>0</v>
      </c>
      <c r="R47" s="34">
        <v>294576.39199999999</v>
      </c>
      <c r="S47" s="34">
        <v>0</v>
      </c>
      <c r="T47" s="34">
        <v>0</v>
      </c>
      <c r="U47" s="34">
        <v>0</v>
      </c>
      <c r="V47" s="34">
        <v>0</v>
      </c>
      <c r="W47" s="34">
        <v>0</v>
      </c>
      <c r="X47" s="34">
        <v>0</v>
      </c>
      <c r="Y47" s="34">
        <v>0</v>
      </c>
      <c r="Z47" s="2">
        <f t="shared" si="2"/>
        <v>7695159.432000001</v>
      </c>
    </row>
    <row r="48" spans="1:26" x14ac:dyDescent="0.2">
      <c r="A48" t="s">
        <v>21</v>
      </c>
      <c r="B48" s="34">
        <v>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2">
        <f t="shared" si="2"/>
        <v>0</v>
      </c>
    </row>
    <row r="49" spans="1:26" x14ac:dyDescent="0.2">
      <c r="A49" t="s">
        <v>22</v>
      </c>
      <c r="B49" s="34">
        <v>0</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2">
        <f t="shared" si="2"/>
        <v>0</v>
      </c>
    </row>
    <row r="50" spans="1:26" x14ac:dyDescent="0.2">
      <c r="A50" t="s">
        <v>23</v>
      </c>
      <c r="B50" s="34">
        <v>0</v>
      </c>
      <c r="C50" s="34">
        <v>0</v>
      </c>
      <c r="D50" s="34">
        <v>0</v>
      </c>
      <c r="E50" s="34">
        <v>0</v>
      </c>
      <c r="F50" s="34">
        <v>0</v>
      </c>
      <c r="G50" s="34">
        <v>0</v>
      </c>
      <c r="H50" s="34">
        <v>0</v>
      </c>
      <c r="I50" s="34">
        <v>0</v>
      </c>
      <c r="J50" s="34">
        <v>0</v>
      </c>
      <c r="K50" s="34">
        <v>0</v>
      </c>
      <c r="L50" s="34">
        <v>0</v>
      </c>
      <c r="M50" s="34">
        <v>0</v>
      </c>
      <c r="N50" s="34">
        <v>0</v>
      </c>
      <c r="O50" s="34">
        <v>0</v>
      </c>
      <c r="P50" s="34">
        <v>0</v>
      </c>
      <c r="Q50" s="34">
        <v>0</v>
      </c>
      <c r="R50" s="34">
        <v>0</v>
      </c>
      <c r="S50" s="34">
        <v>0</v>
      </c>
      <c r="T50" s="34">
        <v>0</v>
      </c>
      <c r="U50" s="34">
        <v>0</v>
      </c>
      <c r="V50" s="34">
        <v>0</v>
      </c>
      <c r="W50" s="34">
        <v>0</v>
      </c>
      <c r="X50" s="34">
        <v>0</v>
      </c>
      <c r="Y50" s="34">
        <v>0</v>
      </c>
      <c r="Z50" s="2">
        <f t="shared" si="2"/>
        <v>0</v>
      </c>
    </row>
    <row r="51" spans="1:26" x14ac:dyDescent="0.2">
      <c r="A51" t="s">
        <v>24</v>
      </c>
      <c r="B51" s="34">
        <v>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2">
        <f t="shared" si="2"/>
        <v>0</v>
      </c>
    </row>
    <row r="52" spans="1:26" x14ac:dyDescent="0.2">
      <c r="A52" t="s">
        <v>25</v>
      </c>
      <c r="B52" s="34">
        <v>0</v>
      </c>
      <c r="C52" s="34">
        <v>0</v>
      </c>
      <c r="D52" s="34">
        <v>0</v>
      </c>
      <c r="E52" s="34">
        <v>0</v>
      </c>
      <c r="F52" s="34">
        <v>0</v>
      </c>
      <c r="G52" s="34">
        <v>0</v>
      </c>
      <c r="H52" s="34">
        <v>0</v>
      </c>
      <c r="I52" s="34">
        <v>0</v>
      </c>
      <c r="J52" s="34">
        <v>0</v>
      </c>
      <c r="K52" s="34">
        <v>0</v>
      </c>
      <c r="L52" s="34">
        <v>0</v>
      </c>
      <c r="M52" s="34">
        <v>0</v>
      </c>
      <c r="N52" s="34">
        <v>0</v>
      </c>
      <c r="O52" s="34">
        <v>0</v>
      </c>
      <c r="P52" s="34">
        <v>0</v>
      </c>
      <c r="Q52" s="34">
        <v>0</v>
      </c>
      <c r="R52" s="34">
        <v>0</v>
      </c>
      <c r="S52" s="34">
        <v>0</v>
      </c>
      <c r="T52" s="34">
        <v>0</v>
      </c>
      <c r="U52" s="34">
        <v>0</v>
      </c>
      <c r="V52" s="34">
        <v>0</v>
      </c>
      <c r="W52" s="34">
        <v>0</v>
      </c>
      <c r="X52" s="34">
        <v>0</v>
      </c>
      <c r="Y52" s="34">
        <v>0</v>
      </c>
      <c r="Z52" s="2">
        <f t="shared" si="2"/>
        <v>0</v>
      </c>
    </row>
    <row r="53" spans="1:26" x14ac:dyDescent="0.2">
      <c r="A53" t="s">
        <v>50</v>
      </c>
      <c r="B53" s="2">
        <f t="shared" ref="B53:Z53" si="3">SUM(B30:B52)</f>
        <v>97227759.628875002</v>
      </c>
      <c r="C53" s="2">
        <f t="shared" si="3"/>
        <v>150865757.51684639</v>
      </c>
      <c r="D53" s="2">
        <f t="shared" si="3"/>
        <v>20974343.713335942</v>
      </c>
      <c r="E53" s="2">
        <f t="shared" si="3"/>
        <v>108313035.07746975</v>
      </c>
      <c r="F53" s="2">
        <f t="shared" si="3"/>
        <v>65399133.964453131</v>
      </c>
      <c r="G53" s="2">
        <f t="shared" si="3"/>
        <v>96087031.799156263</v>
      </c>
      <c r="H53" s="2">
        <f t="shared" si="3"/>
        <v>92316109.353269532</v>
      </c>
      <c r="I53" s="2">
        <f t="shared" si="3"/>
        <v>47932455.599312492</v>
      </c>
      <c r="J53" s="2">
        <f t="shared" si="3"/>
        <v>35769062.6171875</v>
      </c>
      <c r="K53" s="2">
        <f t="shared" si="3"/>
        <v>22372840.029806647</v>
      </c>
      <c r="L53" s="2">
        <f t="shared" si="3"/>
        <v>65396611.649523444</v>
      </c>
      <c r="M53" s="2">
        <f t="shared" si="3"/>
        <v>10933464.642328126</v>
      </c>
      <c r="N53" s="2">
        <f t="shared" si="3"/>
        <v>6437380.6173906242</v>
      </c>
      <c r="O53" s="2">
        <f t="shared" si="3"/>
        <v>17821249.289052244</v>
      </c>
      <c r="P53" s="2">
        <f t="shared" si="3"/>
        <v>24323495.434272464</v>
      </c>
      <c r="Q53" s="2">
        <f t="shared" si="3"/>
        <v>70975915.55056642</v>
      </c>
      <c r="R53" s="2">
        <f t="shared" si="3"/>
        <v>324125082.22089452</v>
      </c>
      <c r="S53" s="2">
        <f t="shared" si="3"/>
        <v>185647005.25099999</v>
      </c>
      <c r="T53" s="2">
        <f t="shared" si="3"/>
        <v>85113124.110886723</v>
      </c>
      <c r="U53" s="2">
        <f t="shared" si="3"/>
        <v>136470877.98500782</v>
      </c>
      <c r="V53" s="2">
        <f t="shared" si="3"/>
        <v>97767885.051109374</v>
      </c>
      <c r="W53" s="2">
        <f t="shared" si="3"/>
        <v>120639554.84187499</v>
      </c>
      <c r="X53" s="2">
        <f t="shared" si="3"/>
        <v>803066.00306250004</v>
      </c>
      <c r="Y53" s="2">
        <f t="shared" si="3"/>
        <v>15071255.897500001</v>
      </c>
      <c r="Z53" s="2">
        <f t="shared" si="3"/>
        <v>1898783497.8441815</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4" t="s">
        <v>57</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B56" s="9" t="s">
        <v>27</v>
      </c>
      <c r="C56" s="9" t="s">
        <v>2</v>
      </c>
      <c r="D56" s="9" t="s">
        <v>28</v>
      </c>
      <c r="E56" s="9" t="s">
        <v>29</v>
      </c>
      <c r="F56" s="9" t="s">
        <v>30</v>
      </c>
      <c r="G56" s="9" t="s">
        <v>31</v>
      </c>
      <c r="H56" s="9" t="s">
        <v>32</v>
      </c>
      <c r="I56" s="9" t="s">
        <v>33</v>
      </c>
      <c r="J56" s="9" t="s">
        <v>34</v>
      </c>
      <c r="K56" s="9" t="s">
        <v>35</v>
      </c>
      <c r="L56" s="9" t="s">
        <v>36</v>
      </c>
      <c r="M56" s="9" t="s">
        <v>37</v>
      </c>
      <c r="N56" s="9" t="s">
        <v>38</v>
      </c>
      <c r="O56" s="9" t="s">
        <v>39</v>
      </c>
      <c r="P56" s="9" t="s">
        <v>40</v>
      </c>
      <c r="Q56" s="9" t="s">
        <v>41</v>
      </c>
      <c r="R56" s="9" t="s">
        <v>42</v>
      </c>
      <c r="S56" s="9" t="s">
        <v>43</v>
      </c>
      <c r="T56" s="9" t="s">
        <v>44</v>
      </c>
      <c r="U56" s="9" t="s">
        <v>45</v>
      </c>
      <c r="V56" s="9" t="s">
        <v>1</v>
      </c>
      <c r="W56" s="9" t="s">
        <v>0</v>
      </c>
      <c r="X56" s="9" t="s">
        <v>46</v>
      </c>
      <c r="Y56" s="9" t="s">
        <v>47</v>
      </c>
      <c r="Z56" s="9" t="s">
        <v>48</v>
      </c>
    </row>
    <row r="57" spans="1:26" x14ac:dyDescent="0.2">
      <c r="A57" t="s">
        <v>3</v>
      </c>
      <c r="B57" s="35">
        <v>0</v>
      </c>
      <c r="C57" s="35">
        <v>0</v>
      </c>
      <c r="D57" s="35">
        <v>0</v>
      </c>
      <c r="E57" s="35">
        <v>0</v>
      </c>
      <c r="F57" s="35">
        <v>0</v>
      </c>
      <c r="G57" s="35">
        <v>0</v>
      </c>
      <c r="H57" s="35">
        <v>0</v>
      </c>
      <c r="I57" s="35">
        <v>0</v>
      </c>
      <c r="J57" s="35">
        <v>0</v>
      </c>
      <c r="K57" s="35">
        <v>0</v>
      </c>
      <c r="L57" s="35">
        <v>0</v>
      </c>
      <c r="M57" s="35">
        <v>0</v>
      </c>
      <c r="N57" s="35">
        <v>0</v>
      </c>
      <c r="O57" s="35">
        <v>0</v>
      </c>
      <c r="P57" s="35">
        <v>0</v>
      </c>
      <c r="Q57" s="35">
        <v>0</v>
      </c>
      <c r="R57" s="35">
        <v>0</v>
      </c>
      <c r="S57" s="35">
        <v>0</v>
      </c>
      <c r="T57" s="35">
        <v>0</v>
      </c>
      <c r="U57" s="35">
        <v>0</v>
      </c>
      <c r="V57" s="35">
        <v>0</v>
      </c>
      <c r="W57" s="35">
        <v>0</v>
      </c>
      <c r="X57" s="35">
        <v>0</v>
      </c>
      <c r="Y57" s="35">
        <v>0</v>
      </c>
      <c r="Z57" s="2">
        <f t="shared" ref="Z57:Z79" si="4">SUM(B57:Y57)</f>
        <v>0</v>
      </c>
    </row>
    <row r="58" spans="1:26" x14ac:dyDescent="0.2">
      <c r="A58" t="s">
        <v>4</v>
      </c>
      <c r="B58" s="35">
        <v>0</v>
      </c>
      <c r="C58" s="35">
        <v>0</v>
      </c>
      <c r="D58" s="35">
        <v>0</v>
      </c>
      <c r="E58" s="35">
        <v>0</v>
      </c>
      <c r="F58" s="35">
        <v>0</v>
      </c>
      <c r="G58" s="35">
        <v>0</v>
      </c>
      <c r="H58" s="35">
        <v>0</v>
      </c>
      <c r="I58" s="35">
        <v>0</v>
      </c>
      <c r="J58" s="35">
        <v>0</v>
      </c>
      <c r="K58" s="35">
        <v>0</v>
      </c>
      <c r="L58" s="35">
        <v>0</v>
      </c>
      <c r="M58" s="35">
        <v>0</v>
      </c>
      <c r="N58" s="35">
        <v>0</v>
      </c>
      <c r="O58" s="35">
        <v>0</v>
      </c>
      <c r="P58" s="35">
        <v>0</v>
      </c>
      <c r="Q58" s="35">
        <v>0</v>
      </c>
      <c r="R58" s="35">
        <v>0</v>
      </c>
      <c r="S58" s="35">
        <v>0</v>
      </c>
      <c r="T58" s="35">
        <v>0</v>
      </c>
      <c r="U58" s="35">
        <v>0</v>
      </c>
      <c r="V58" s="35">
        <v>0</v>
      </c>
      <c r="W58" s="35">
        <v>0</v>
      </c>
      <c r="X58" s="35">
        <v>0</v>
      </c>
      <c r="Y58" s="35">
        <v>0</v>
      </c>
      <c r="Z58" s="2">
        <f t="shared" si="4"/>
        <v>0</v>
      </c>
    </row>
    <row r="59" spans="1:26" x14ac:dyDescent="0.2">
      <c r="A59" t="s">
        <v>5</v>
      </c>
      <c r="B59" s="35">
        <v>0</v>
      </c>
      <c r="C59" s="35">
        <v>0</v>
      </c>
      <c r="D59" s="35">
        <v>0</v>
      </c>
      <c r="E59" s="35">
        <v>0</v>
      </c>
      <c r="F59" s="35">
        <v>0</v>
      </c>
      <c r="G59" s="35">
        <v>0</v>
      </c>
      <c r="H59" s="35">
        <v>0</v>
      </c>
      <c r="I59" s="35">
        <v>0</v>
      </c>
      <c r="J59" s="35">
        <v>0</v>
      </c>
      <c r="K59" s="35">
        <v>0</v>
      </c>
      <c r="L59" s="35">
        <v>0</v>
      </c>
      <c r="M59" s="35">
        <v>0</v>
      </c>
      <c r="N59" s="35">
        <v>0</v>
      </c>
      <c r="O59" s="35">
        <v>0</v>
      </c>
      <c r="P59" s="35">
        <v>0</v>
      </c>
      <c r="Q59" s="35">
        <v>0</v>
      </c>
      <c r="R59" s="35">
        <v>0</v>
      </c>
      <c r="S59" s="35">
        <v>0</v>
      </c>
      <c r="T59" s="35">
        <v>0</v>
      </c>
      <c r="U59" s="35">
        <v>0</v>
      </c>
      <c r="V59" s="35">
        <v>0</v>
      </c>
      <c r="W59" s="35">
        <v>0</v>
      </c>
      <c r="X59" s="35">
        <v>0</v>
      </c>
      <c r="Y59" s="35">
        <v>0</v>
      </c>
      <c r="Z59" s="2">
        <f t="shared" si="4"/>
        <v>0</v>
      </c>
    </row>
    <row r="60" spans="1:26" x14ac:dyDescent="0.2">
      <c r="A60" t="s">
        <v>6</v>
      </c>
      <c r="B60" s="35">
        <v>0</v>
      </c>
      <c r="C60" s="35">
        <v>0</v>
      </c>
      <c r="D60" s="35">
        <v>0</v>
      </c>
      <c r="E60" s="35">
        <v>0</v>
      </c>
      <c r="F60" s="35">
        <v>0</v>
      </c>
      <c r="G60" s="35">
        <v>0</v>
      </c>
      <c r="H60" s="35">
        <v>0</v>
      </c>
      <c r="I60" s="35">
        <v>0</v>
      </c>
      <c r="J60" s="35">
        <v>0</v>
      </c>
      <c r="K60" s="35">
        <v>0</v>
      </c>
      <c r="L60" s="35">
        <v>0</v>
      </c>
      <c r="M60" s="35">
        <v>0</v>
      </c>
      <c r="N60" s="35">
        <v>0</v>
      </c>
      <c r="O60" s="35">
        <v>0</v>
      </c>
      <c r="P60" s="35">
        <v>0</v>
      </c>
      <c r="Q60" s="35">
        <v>0</v>
      </c>
      <c r="R60" s="35">
        <v>0</v>
      </c>
      <c r="S60" s="35">
        <v>0</v>
      </c>
      <c r="T60" s="35">
        <v>0</v>
      </c>
      <c r="U60" s="35">
        <v>0</v>
      </c>
      <c r="V60" s="35">
        <v>0</v>
      </c>
      <c r="W60" s="35">
        <v>0</v>
      </c>
      <c r="X60" s="35">
        <v>0</v>
      </c>
      <c r="Y60" s="35">
        <v>0</v>
      </c>
      <c r="Z60" s="2">
        <f t="shared" si="4"/>
        <v>0</v>
      </c>
    </row>
    <row r="61" spans="1:26" x14ac:dyDescent="0.2">
      <c r="A61" t="s">
        <v>7</v>
      </c>
      <c r="B61" s="35">
        <v>128669.78162500002</v>
      </c>
      <c r="C61" s="35">
        <v>33478.93</v>
      </c>
      <c r="D61" s="35">
        <v>12235.1909375</v>
      </c>
      <c r="E61" s="35">
        <v>165358.82946093753</v>
      </c>
      <c r="F61" s="35">
        <v>38731.373289062496</v>
      </c>
      <c r="G61" s="35">
        <v>164570.78856250003</v>
      </c>
      <c r="H61" s="35">
        <v>53271.927472656243</v>
      </c>
      <c r="I61" s="35">
        <v>24148.425437500002</v>
      </c>
      <c r="J61" s="35">
        <v>16031.467789062499</v>
      </c>
      <c r="K61" s="35">
        <v>0</v>
      </c>
      <c r="L61" s="35">
        <v>105196.14021875001</v>
      </c>
      <c r="M61" s="35">
        <v>0</v>
      </c>
      <c r="N61" s="35">
        <v>0</v>
      </c>
      <c r="O61" s="35">
        <v>0</v>
      </c>
      <c r="P61" s="35">
        <v>2590.7714921874999</v>
      </c>
      <c r="Q61" s="35">
        <v>62631.276582031249</v>
      </c>
      <c r="R61" s="35">
        <v>331154.33577929687</v>
      </c>
      <c r="S61" s="35">
        <v>201686.99937500004</v>
      </c>
      <c r="T61" s="35">
        <v>43834.021000000001</v>
      </c>
      <c r="U61" s="35">
        <v>117011.86011718746</v>
      </c>
      <c r="V61" s="35">
        <v>177861.25684375007</v>
      </c>
      <c r="W61" s="35">
        <v>147796.38699999996</v>
      </c>
      <c r="X61" s="35">
        <v>0</v>
      </c>
      <c r="Y61" s="35">
        <v>53590.11</v>
      </c>
      <c r="Z61" s="2">
        <f t="shared" si="4"/>
        <v>1879849.8729824221</v>
      </c>
    </row>
    <row r="62" spans="1:26" x14ac:dyDescent="0.2">
      <c r="A62" t="s">
        <v>8</v>
      </c>
      <c r="B62" s="35">
        <v>0</v>
      </c>
      <c r="C62" s="35">
        <v>0</v>
      </c>
      <c r="D62" s="35">
        <v>0</v>
      </c>
      <c r="E62" s="35">
        <v>0</v>
      </c>
      <c r="F62" s="35">
        <v>0</v>
      </c>
      <c r="G62" s="35">
        <v>0</v>
      </c>
      <c r="H62" s="35">
        <v>0</v>
      </c>
      <c r="I62" s="35">
        <v>0</v>
      </c>
      <c r="J62" s="35">
        <v>0</v>
      </c>
      <c r="K62" s="35">
        <v>0</v>
      </c>
      <c r="L62" s="35">
        <v>0</v>
      </c>
      <c r="M62" s="35">
        <v>0</v>
      </c>
      <c r="N62" s="35">
        <v>0</v>
      </c>
      <c r="O62" s="35">
        <v>0</v>
      </c>
      <c r="P62" s="35">
        <v>0</v>
      </c>
      <c r="Q62" s="35">
        <v>0</v>
      </c>
      <c r="R62" s="35">
        <v>0</v>
      </c>
      <c r="S62" s="35">
        <v>0</v>
      </c>
      <c r="T62" s="35">
        <v>0</v>
      </c>
      <c r="U62" s="35">
        <v>0</v>
      </c>
      <c r="V62" s="35">
        <v>0</v>
      </c>
      <c r="W62" s="35">
        <v>0</v>
      </c>
      <c r="X62" s="35">
        <v>0</v>
      </c>
      <c r="Y62" s="35">
        <v>0</v>
      </c>
      <c r="Z62" s="2">
        <f t="shared" si="4"/>
        <v>0</v>
      </c>
    </row>
    <row r="63" spans="1:26" x14ac:dyDescent="0.2">
      <c r="A63" t="s">
        <v>9</v>
      </c>
      <c r="B63" s="35">
        <v>0</v>
      </c>
      <c r="C63" s="35">
        <v>0</v>
      </c>
      <c r="D63" s="35">
        <v>0</v>
      </c>
      <c r="E63" s="35">
        <v>0</v>
      </c>
      <c r="F63" s="35">
        <v>0</v>
      </c>
      <c r="G63" s="35">
        <v>0</v>
      </c>
      <c r="H63" s="35">
        <v>0</v>
      </c>
      <c r="I63" s="35">
        <v>0</v>
      </c>
      <c r="J63" s="35">
        <v>0</v>
      </c>
      <c r="K63" s="35">
        <v>0</v>
      </c>
      <c r="L63" s="35">
        <v>0</v>
      </c>
      <c r="M63" s="35">
        <v>0</v>
      </c>
      <c r="N63" s="35">
        <v>0</v>
      </c>
      <c r="O63" s="35">
        <v>0</v>
      </c>
      <c r="P63" s="35">
        <v>0</v>
      </c>
      <c r="Q63" s="35">
        <v>0</v>
      </c>
      <c r="R63" s="35">
        <v>0</v>
      </c>
      <c r="S63" s="35">
        <v>0</v>
      </c>
      <c r="T63" s="35">
        <v>0</v>
      </c>
      <c r="U63" s="35">
        <v>0</v>
      </c>
      <c r="V63" s="35">
        <v>0</v>
      </c>
      <c r="W63" s="35">
        <v>0</v>
      </c>
      <c r="X63" s="35">
        <v>0</v>
      </c>
      <c r="Y63" s="35">
        <v>0</v>
      </c>
      <c r="Z63" s="2">
        <f t="shared" si="4"/>
        <v>0</v>
      </c>
    </row>
    <row r="64" spans="1:26" x14ac:dyDescent="0.2">
      <c r="A64" t="s">
        <v>10</v>
      </c>
      <c r="B64" s="35">
        <v>0</v>
      </c>
      <c r="C64" s="35">
        <v>0</v>
      </c>
      <c r="D64" s="35">
        <v>0</v>
      </c>
      <c r="E64" s="35">
        <v>0</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35">
        <v>0</v>
      </c>
      <c r="W64" s="35">
        <v>0</v>
      </c>
      <c r="X64" s="35">
        <v>0</v>
      </c>
      <c r="Y64" s="35">
        <v>0</v>
      </c>
      <c r="Z64" s="2">
        <f t="shared" si="4"/>
        <v>0</v>
      </c>
    </row>
    <row r="65" spans="1:26" x14ac:dyDescent="0.2">
      <c r="A65" t="s">
        <v>11</v>
      </c>
      <c r="B65" s="35">
        <v>0</v>
      </c>
      <c r="C65" s="35">
        <v>0</v>
      </c>
      <c r="D65" s="35">
        <v>0</v>
      </c>
      <c r="E65" s="35">
        <v>0</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0</v>
      </c>
      <c r="Z65" s="2">
        <f t="shared" si="4"/>
        <v>0</v>
      </c>
    </row>
    <row r="66" spans="1:26" x14ac:dyDescent="0.2">
      <c r="A66" t="s">
        <v>12</v>
      </c>
      <c r="B66" s="35">
        <v>0</v>
      </c>
      <c r="C66" s="35">
        <v>0</v>
      </c>
      <c r="D66" s="35">
        <v>0</v>
      </c>
      <c r="E66" s="35">
        <v>0</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2">
        <f t="shared" si="4"/>
        <v>0</v>
      </c>
    </row>
    <row r="67" spans="1:26" x14ac:dyDescent="0.2">
      <c r="A67" t="s">
        <v>13</v>
      </c>
      <c r="B67" s="35">
        <v>0</v>
      </c>
      <c r="C67" s="35">
        <v>0</v>
      </c>
      <c r="D67" s="35">
        <v>0</v>
      </c>
      <c r="E67" s="35">
        <v>0</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35">
        <v>0</v>
      </c>
      <c r="W67" s="35">
        <v>0</v>
      </c>
      <c r="X67" s="35">
        <v>0</v>
      </c>
      <c r="Y67" s="35">
        <v>0</v>
      </c>
      <c r="Z67" s="2">
        <f t="shared" si="4"/>
        <v>0</v>
      </c>
    </row>
    <row r="68" spans="1:26" x14ac:dyDescent="0.2">
      <c r="A68" t="s">
        <v>14</v>
      </c>
      <c r="B68" s="35">
        <v>0</v>
      </c>
      <c r="C68" s="35">
        <v>0</v>
      </c>
      <c r="D68" s="35">
        <v>0</v>
      </c>
      <c r="E68" s="35">
        <v>0</v>
      </c>
      <c r="F68" s="35">
        <v>0</v>
      </c>
      <c r="G68" s="35">
        <v>0</v>
      </c>
      <c r="H68" s="35">
        <v>0</v>
      </c>
      <c r="I68" s="35">
        <v>0</v>
      </c>
      <c r="J68" s="35">
        <v>0</v>
      </c>
      <c r="K68" s="35">
        <v>0</v>
      </c>
      <c r="L68" s="35">
        <v>0</v>
      </c>
      <c r="M68" s="35">
        <v>0</v>
      </c>
      <c r="N68" s="35">
        <v>0</v>
      </c>
      <c r="O68" s="35">
        <v>0</v>
      </c>
      <c r="P68" s="35">
        <v>0</v>
      </c>
      <c r="Q68" s="35">
        <v>0</v>
      </c>
      <c r="R68" s="35">
        <v>0</v>
      </c>
      <c r="S68" s="35">
        <v>0</v>
      </c>
      <c r="T68" s="35">
        <v>0</v>
      </c>
      <c r="U68" s="35">
        <v>0</v>
      </c>
      <c r="V68" s="35">
        <v>0</v>
      </c>
      <c r="W68" s="35">
        <v>0</v>
      </c>
      <c r="X68" s="35">
        <v>0</v>
      </c>
      <c r="Y68" s="35">
        <v>0</v>
      </c>
      <c r="Z68" s="2">
        <f t="shared" si="4"/>
        <v>0</v>
      </c>
    </row>
    <row r="69" spans="1:26" x14ac:dyDescent="0.2">
      <c r="A69" t="s">
        <v>15</v>
      </c>
      <c r="B69" s="35">
        <v>0</v>
      </c>
      <c r="C69" s="35">
        <v>0</v>
      </c>
      <c r="D69" s="35">
        <v>0</v>
      </c>
      <c r="E69" s="35">
        <v>0</v>
      </c>
      <c r="F69" s="35">
        <v>0</v>
      </c>
      <c r="G69" s="35">
        <v>0</v>
      </c>
      <c r="H69" s="35">
        <v>0</v>
      </c>
      <c r="I69" s="35">
        <v>0</v>
      </c>
      <c r="J69" s="35">
        <v>0</v>
      </c>
      <c r="K69" s="35">
        <v>0</v>
      </c>
      <c r="L69" s="35">
        <v>0</v>
      </c>
      <c r="M69" s="35">
        <v>0</v>
      </c>
      <c r="N69" s="35">
        <v>0</v>
      </c>
      <c r="O69" s="35">
        <v>0</v>
      </c>
      <c r="P69" s="35">
        <v>0</v>
      </c>
      <c r="Q69" s="35">
        <v>0</v>
      </c>
      <c r="R69" s="35">
        <v>0</v>
      </c>
      <c r="S69" s="35">
        <v>0</v>
      </c>
      <c r="T69" s="35">
        <v>0</v>
      </c>
      <c r="U69" s="35">
        <v>0</v>
      </c>
      <c r="V69" s="35">
        <v>0</v>
      </c>
      <c r="W69" s="35">
        <v>0</v>
      </c>
      <c r="X69" s="35">
        <v>0</v>
      </c>
      <c r="Y69" s="35">
        <v>0</v>
      </c>
      <c r="Z69" s="2">
        <f t="shared" si="4"/>
        <v>0</v>
      </c>
    </row>
    <row r="70" spans="1:26" x14ac:dyDescent="0.2">
      <c r="A70" t="s">
        <v>16</v>
      </c>
      <c r="B70" s="35">
        <v>0</v>
      </c>
      <c r="C70" s="35">
        <v>0</v>
      </c>
      <c r="D70" s="35">
        <v>0</v>
      </c>
      <c r="E70" s="35">
        <v>0</v>
      </c>
      <c r="F70" s="35">
        <v>0</v>
      </c>
      <c r="G70" s="35">
        <v>0</v>
      </c>
      <c r="H70" s="35">
        <v>0</v>
      </c>
      <c r="I70" s="35">
        <v>0</v>
      </c>
      <c r="J70" s="35">
        <v>0</v>
      </c>
      <c r="K70" s="35">
        <v>0</v>
      </c>
      <c r="L70" s="35">
        <v>0</v>
      </c>
      <c r="M70" s="35">
        <v>0</v>
      </c>
      <c r="N70" s="35">
        <v>0</v>
      </c>
      <c r="O70" s="35">
        <v>0</v>
      </c>
      <c r="P70" s="35">
        <v>0</v>
      </c>
      <c r="Q70" s="35">
        <v>0</v>
      </c>
      <c r="R70" s="35">
        <v>0</v>
      </c>
      <c r="S70" s="35">
        <v>0</v>
      </c>
      <c r="T70" s="35">
        <v>0</v>
      </c>
      <c r="U70" s="35">
        <v>0</v>
      </c>
      <c r="V70" s="35">
        <v>0</v>
      </c>
      <c r="W70" s="35">
        <v>0</v>
      </c>
      <c r="X70" s="35">
        <v>0</v>
      </c>
      <c r="Y70" s="35">
        <v>0</v>
      </c>
      <c r="Z70" s="2">
        <f t="shared" si="4"/>
        <v>0</v>
      </c>
    </row>
    <row r="71" spans="1:26" x14ac:dyDescent="0.2">
      <c r="A71" t="s">
        <v>17</v>
      </c>
      <c r="B71" s="35">
        <v>0</v>
      </c>
      <c r="C71" s="35">
        <v>0</v>
      </c>
      <c r="D71" s="35">
        <v>0</v>
      </c>
      <c r="E71" s="35">
        <v>0</v>
      </c>
      <c r="F71" s="35">
        <v>0</v>
      </c>
      <c r="G71" s="35">
        <v>0</v>
      </c>
      <c r="H71" s="35">
        <v>0</v>
      </c>
      <c r="I71" s="35">
        <v>0</v>
      </c>
      <c r="J71" s="35">
        <v>0</v>
      </c>
      <c r="K71" s="35">
        <v>0</v>
      </c>
      <c r="L71" s="35">
        <v>0</v>
      </c>
      <c r="M71" s="35">
        <v>0</v>
      </c>
      <c r="N71" s="35">
        <v>0</v>
      </c>
      <c r="O71" s="35">
        <v>0</v>
      </c>
      <c r="P71" s="35">
        <v>0</v>
      </c>
      <c r="Q71" s="35">
        <v>0</v>
      </c>
      <c r="R71" s="35">
        <v>0</v>
      </c>
      <c r="S71" s="35">
        <v>0</v>
      </c>
      <c r="T71" s="35">
        <v>0</v>
      </c>
      <c r="U71" s="35">
        <v>0</v>
      </c>
      <c r="V71" s="35">
        <v>0</v>
      </c>
      <c r="W71" s="35">
        <v>0</v>
      </c>
      <c r="X71" s="35">
        <v>0</v>
      </c>
      <c r="Y71" s="35">
        <v>0</v>
      </c>
      <c r="Z71" s="2">
        <f t="shared" si="4"/>
        <v>0</v>
      </c>
    </row>
    <row r="72" spans="1:26" x14ac:dyDescent="0.2">
      <c r="A72" t="s">
        <v>18</v>
      </c>
      <c r="B72" s="35">
        <v>0</v>
      </c>
      <c r="C72" s="35">
        <v>0</v>
      </c>
      <c r="D72" s="35">
        <v>0</v>
      </c>
      <c r="E72" s="35">
        <v>0</v>
      </c>
      <c r="F72" s="35">
        <v>0</v>
      </c>
      <c r="G72" s="35">
        <v>0</v>
      </c>
      <c r="H72" s="35">
        <v>0</v>
      </c>
      <c r="I72" s="35">
        <v>0</v>
      </c>
      <c r="J72" s="35">
        <v>0</v>
      </c>
      <c r="K72" s="35">
        <v>0</v>
      </c>
      <c r="L72" s="35">
        <v>0</v>
      </c>
      <c r="M72" s="35">
        <v>0</v>
      </c>
      <c r="N72" s="35">
        <v>0</v>
      </c>
      <c r="O72" s="35">
        <v>0</v>
      </c>
      <c r="P72" s="35">
        <v>0</v>
      </c>
      <c r="Q72" s="35">
        <v>0</v>
      </c>
      <c r="R72" s="35">
        <v>0</v>
      </c>
      <c r="S72" s="35">
        <v>0</v>
      </c>
      <c r="T72" s="35">
        <v>0</v>
      </c>
      <c r="U72" s="35">
        <v>0</v>
      </c>
      <c r="V72" s="35">
        <v>0</v>
      </c>
      <c r="W72" s="35">
        <v>0</v>
      </c>
      <c r="X72" s="35">
        <v>0</v>
      </c>
      <c r="Y72" s="35">
        <v>0</v>
      </c>
      <c r="Z72" s="2">
        <f t="shared" si="4"/>
        <v>0</v>
      </c>
    </row>
    <row r="73" spans="1:26" x14ac:dyDescent="0.2">
      <c r="A73" t="s">
        <v>19</v>
      </c>
      <c r="B73" s="35">
        <v>0</v>
      </c>
      <c r="C73" s="35">
        <v>0</v>
      </c>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2">
        <f t="shared" si="4"/>
        <v>0</v>
      </c>
    </row>
    <row r="74" spans="1:26" x14ac:dyDescent="0.2">
      <c r="A74" t="s">
        <v>20</v>
      </c>
      <c r="B74" s="35">
        <v>0</v>
      </c>
      <c r="C74" s="35">
        <v>0</v>
      </c>
      <c r="D74" s="35">
        <v>0</v>
      </c>
      <c r="E74" s="35">
        <v>0</v>
      </c>
      <c r="F74" s="35">
        <v>0</v>
      </c>
      <c r="G74" s="35">
        <v>0</v>
      </c>
      <c r="H74" s="35">
        <v>0</v>
      </c>
      <c r="I74" s="35">
        <v>0</v>
      </c>
      <c r="J74" s="35">
        <v>0</v>
      </c>
      <c r="K74" s="35">
        <v>0</v>
      </c>
      <c r="L74" s="35">
        <v>0</v>
      </c>
      <c r="M74" s="35">
        <v>0</v>
      </c>
      <c r="N74" s="35">
        <v>0</v>
      </c>
      <c r="O74" s="35">
        <v>0</v>
      </c>
      <c r="P74" s="35">
        <v>0</v>
      </c>
      <c r="Q74" s="35">
        <v>0</v>
      </c>
      <c r="R74" s="35">
        <v>0</v>
      </c>
      <c r="S74" s="35">
        <v>0</v>
      </c>
      <c r="T74" s="35">
        <v>0</v>
      </c>
      <c r="U74" s="35">
        <v>0</v>
      </c>
      <c r="V74" s="35">
        <v>0</v>
      </c>
      <c r="W74" s="35">
        <v>0</v>
      </c>
      <c r="X74" s="35">
        <v>0</v>
      </c>
      <c r="Y74" s="35">
        <v>0</v>
      </c>
      <c r="Z74" s="2">
        <f t="shared" si="4"/>
        <v>0</v>
      </c>
    </row>
    <row r="75" spans="1:26" x14ac:dyDescent="0.2">
      <c r="A75" t="s">
        <v>21</v>
      </c>
      <c r="B75" s="35">
        <v>0</v>
      </c>
      <c r="C75" s="35">
        <v>0</v>
      </c>
      <c r="D75" s="35">
        <v>0</v>
      </c>
      <c r="E75" s="35">
        <v>0</v>
      </c>
      <c r="F75" s="35">
        <v>0</v>
      </c>
      <c r="G75" s="35">
        <v>0</v>
      </c>
      <c r="H75" s="35">
        <v>0</v>
      </c>
      <c r="I75" s="35">
        <v>0</v>
      </c>
      <c r="J75" s="35">
        <v>0</v>
      </c>
      <c r="K75" s="35">
        <v>0</v>
      </c>
      <c r="L75" s="35">
        <v>0</v>
      </c>
      <c r="M75" s="35">
        <v>0</v>
      </c>
      <c r="N75" s="35">
        <v>0</v>
      </c>
      <c r="O75" s="35">
        <v>0</v>
      </c>
      <c r="P75" s="35">
        <v>0</v>
      </c>
      <c r="Q75" s="35">
        <v>0</v>
      </c>
      <c r="R75" s="35">
        <v>0</v>
      </c>
      <c r="S75" s="35">
        <v>0</v>
      </c>
      <c r="T75" s="35">
        <v>0</v>
      </c>
      <c r="U75" s="35">
        <v>0</v>
      </c>
      <c r="V75" s="35">
        <v>0</v>
      </c>
      <c r="W75" s="35">
        <v>0</v>
      </c>
      <c r="X75" s="35">
        <v>0</v>
      </c>
      <c r="Y75" s="35">
        <v>0</v>
      </c>
      <c r="Z75" s="2">
        <f t="shared" si="4"/>
        <v>0</v>
      </c>
    </row>
    <row r="76" spans="1:26" x14ac:dyDescent="0.2">
      <c r="A76" t="s">
        <v>22</v>
      </c>
      <c r="B76" s="35">
        <v>0</v>
      </c>
      <c r="C76" s="35">
        <v>0</v>
      </c>
      <c r="D76" s="35">
        <v>0</v>
      </c>
      <c r="E76" s="35">
        <v>0</v>
      </c>
      <c r="F76" s="35">
        <v>0</v>
      </c>
      <c r="G76" s="35">
        <v>0</v>
      </c>
      <c r="H76" s="35">
        <v>0</v>
      </c>
      <c r="I76" s="35">
        <v>0</v>
      </c>
      <c r="J76" s="35">
        <v>0</v>
      </c>
      <c r="K76" s="35">
        <v>0</v>
      </c>
      <c r="L76" s="35">
        <v>0</v>
      </c>
      <c r="M76" s="35">
        <v>0</v>
      </c>
      <c r="N76" s="35">
        <v>0</v>
      </c>
      <c r="O76" s="35">
        <v>0</v>
      </c>
      <c r="P76" s="35">
        <v>0</v>
      </c>
      <c r="Q76" s="35">
        <v>0</v>
      </c>
      <c r="R76" s="35">
        <v>0</v>
      </c>
      <c r="S76" s="35">
        <v>0</v>
      </c>
      <c r="T76" s="35">
        <v>0</v>
      </c>
      <c r="U76" s="35">
        <v>0</v>
      </c>
      <c r="V76" s="35">
        <v>0</v>
      </c>
      <c r="W76" s="35">
        <v>0</v>
      </c>
      <c r="X76" s="35">
        <v>0</v>
      </c>
      <c r="Y76" s="35">
        <v>0</v>
      </c>
      <c r="Z76" s="2">
        <f t="shared" si="4"/>
        <v>0</v>
      </c>
    </row>
    <row r="77" spans="1:26" x14ac:dyDescent="0.2">
      <c r="A77" t="s">
        <v>23</v>
      </c>
      <c r="B77" s="35">
        <v>0</v>
      </c>
      <c r="C77" s="35">
        <v>0</v>
      </c>
      <c r="D77" s="35">
        <v>0</v>
      </c>
      <c r="E77" s="35">
        <v>0</v>
      </c>
      <c r="F77" s="35">
        <v>0</v>
      </c>
      <c r="G77" s="35">
        <v>0</v>
      </c>
      <c r="H77" s="35">
        <v>0</v>
      </c>
      <c r="I77" s="35">
        <v>0</v>
      </c>
      <c r="J77" s="35">
        <v>0</v>
      </c>
      <c r="K77" s="35">
        <v>0</v>
      </c>
      <c r="L77" s="35">
        <v>0</v>
      </c>
      <c r="M77" s="35">
        <v>0</v>
      </c>
      <c r="N77" s="35">
        <v>0</v>
      </c>
      <c r="O77" s="35">
        <v>0</v>
      </c>
      <c r="P77" s="35">
        <v>0</v>
      </c>
      <c r="Q77" s="35">
        <v>0</v>
      </c>
      <c r="R77" s="35">
        <v>0</v>
      </c>
      <c r="S77" s="35">
        <v>0</v>
      </c>
      <c r="T77" s="35">
        <v>0</v>
      </c>
      <c r="U77" s="35">
        <v>0</v>
      </c>
      <c r="V77" s="35">
        <v>0</v>
      </c>
      <c r="W77" s="35">
        <v>0</v>
      </c>
      <c r="X77" s="35">
        <v>0</v>
      </c>
      <c r="Y77" s="35">
        <v>0</v>
      </c>
      <c r="Z77" s="2">
        <f t="shared" si="4"/>
        <v>0</v>
      </c>
    </row>
    <row r="78" spans="1:26" x14ac:dyDescent="0.2">
      <c r="A78" t="s">
        <v>24</v>
      </c>
      <c r="B78" s="35">
        <v>0</v>
      </c>
      <c r="C78" s="35">
        <v>0</v>
      </c>
      <c r="D78" s="35">
        <v>0</v>
      </c>
      <c r="E78" s="35">
        <v>0</v>
      </c>
      <c r="F78" s="35">
        <v>0</v>
      </c>
      <c r="G78" s="35">
        <v>0</v>
      </c>
      <c r="H78" s="35">
        <v>0</v>
      </c>
      <c r="I78" s="35">
        <v>0</v>
      </c>
      <c r="J78" s="35">
        <v>0</v>
      </c>
      <c r="K78" s="35">
        <v>0</v>
      </c>
      <c r="L78" s="35">
        <v>0</v>
      </c>
      <c r="M78" s="35">
        <v>0</v>
      </c>
      <c r="N78" s="35">
        <v>0</v>
      </c>
      <c r="O78" s="35">
        <v>0</v>
      </c>
      <c r="P78" s="35">
        <v>0</v>
      </c>
      <c r="Q78" s="35">
        <v>0</v>
      </c>
      <c r="R78" s="35">
        <v>0</v>
      </c>
      <c r="S78" s="35">
        <v>0</v>
      </c>
      <c r="T78" s="35">
        <v>0</v>
      </c>
      <c r="U78" s="35">
        <v>0</v>
      </c>
      <c r="V78" s="35">
        <v>0</v>
      </c>
      <c r="W78" s="35">
        <v>0</v>
      </c>
      <c r="X78" s="35">
        <v>0</v>
      </c>
      <c r="Y78" s="35">
        <v>0</v>
      </c>
      <c r="Z78" s="2">
        <f t="shared" si="4"/>
        <v>0</v>
      </c>
    </row>
    <row r="79" spans="1:26" x14ac:dyDescent="0.2">
      <c r="A79" t="s">
        <v>25</v>
      </c>
      <c r="B79" s="35">
        <v>0</v>
      </c>
      <c r="C79" s="35">
        <v>0</v>
      </c>
      <c r="D79" s="35">
        <v>0</v>
      </c>
      <c r="E79" s="35">
        <v>0</v>
      </c>
      <c r="F79" s="35">
        <v>0</v>
      </c>
      <c r="G79" s="35">
        <v>0</v>
      </c>
      <c r="H79" s="35">
        <v>0</v>
      </c>
      <c r="I79" s="35">
        <v>0</v>
      </c>
      <c r="J79" s="35">
        <v>0</v>
      </c>
      <c r="K79" s="35">
        <v>0</v>
      </c>
      <c r="L79" s="35">
        <v>0</v>
      </c>
      <c r="M79" s="35">
        <v>0</v>
      </c>
      <c r="N79" s="35">
        <v>0</v>
      </c>
      <c r="O79" s="35">
        <v>0</v>
      </c>
      <c r="P79" s="35">
        <v>0</v>
      </c>
      <c r="Q79" s="35">
        <v>0</v>
      </c>
      <c r="R79" s="35">
        <v>0</v>
      </c>
      <c r="S79" s="35">
        <v>0</v>
      </c>
      <c r="T79" s="35">
        <v>0</v>
      </c>
      <c r="U79" s="35">
        <v>0</v>
      </c>
      <c r="V79" s="35">
        <v>0</v>
      </c>
      <c r="W79" s="35">
        <v>0</v>
      </c>
      <c r="X79" s="35">
        <v>0</v>
      </c>
      <c r="Y79" s="35">
        <v>0</v>
      </c>
      <c r="Z79" s="2">
        <f t="shared" si="4"/>
        <v>0</v>
      </c>
    </row>
    <row r="80" spans="1:26" x14ac:dyDescent="0.2">
      <c r="A80" t="s">
        <v>50</v>
      </c>
      <c r="B80" s="2">
        <f t="shared" ref="B80:Z80" si="5">SUM(B57:B79)</f>
        <v>128669.78162500002</v>
      </c>
      <c r="C80" s="2">
        <f t="shared" si="5"/>
        <v>33478.93</v>
      </c>
      <c r="D80" s="2">
        <f t="shared" si="5"/>
        <v>12235.1909375</v>
      </c>
      <c r="E80" s="2">
        <f t="shared" si="5"/>
        <v>165358.82946093753</v>
      </c>
      <c r="F80" s="2">
        <f t="shared" si="5"/>
        <v>38731.373289062496</v>
      </c>
      <c r="G80" s="2">
        <f t="shared" si="5"/>
        <v>164570.78856250003</v>
      </c>
      <c r="H80" s="2">
        <f t="shared" si="5"/>
        <v>53271.927472656243</v>
      </c>
      <c r="I80" s="2">
        <f t="shared" si="5"/>
        <v>24148.425437500002</v>
      </c>
      <c r="J80" s="2">
        <f t="shared" si="5"/>
        <v>16031.467789062499</v>
      </c>
      <c r="K80" s="2">
        <f t="shared" si="5"/>
        <v>0</v>
      </c>
      <c r="L80" s="2">
        <f t="shared" si="5"/>
        <v>105196.14021875001</v>
      </c>
      <c r="M80" s="2">
        <f t="shared" si="5"/>
        <v>0</v>
      </c>
      <c r="N80" s="2">
        <f t="shared" si="5"/>
        <v>0</v>
      </c>
      <c r="O80" s="2">
        <f t="shared" si="5"/>
        <v>0</v>
      </c>
      <c r="P80" s="2">
        <f t="shared" si="5"/>
        <v>2590.7714921874999</v>
      </c>
      <c r="Q80" s="2">
        <f t="shared" si="5"/>
        <v>62631.276582031249</v>
      </c>
      <c r="R80" s="2">
        <f t="shared" si="5"/>
        <v>331154.33577929687</v>
      </c>
      <c r="S80" s="2">
        <f t="shared" si="5"/>
        <v>201686.99937500004</v>
      </c>
      <c r="T80" s="2">
        <f t="shared" si="5"/>
        <v>43834.021000000001</v>
      </c>
      <c r="U80" s="2">
        <f t="shared" si="5"/>
        <v>117011.86011718746</v>
      </c>
      <c r="V80" s="2">
        <f t="shared" si="5"/>
        <v>177861.25684375007</v>
      </c>
      <c r="W80" s="2">
        <f t="shared" si="5"/>
        <v>147796.38699999996</v>
      </c>
      <c r="X80" s="2">
        <f t="shared" si="5"/>
        <v>0</v>
      </c>
      <c r="Y80" s="2">
        <f t="shared" si="5"/>
        <v>53590.11</v>
      </c>
      <c r="Z80" s="2">
        <f t="shared" si="5"/>
        <v>1879849.8729824221</v>
      </c>
    </row>
    <row r="81" spans="1:26" x14ac:dyDescent="0.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4" t="s">
        <v>59</v>
      </c>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B83" s="9" t="s">
        <v>27</v>
      </c>
      <c r="C83" s="9" t="s">
        <v>2</v>
      </c>
      <c r="D83" s="9" t="s">
        <v>28</v>
      </c>
      <c r="E83" s="9" t="s">
        <v>29</v>
      </c>
      <c r="F83" s="9" t="s">
        <v>30</v>
      </c>
      <c r="G83" s="9" t="s">
        <v>31</v>
      </c>
      <c r="H83" s="9" t="s">
        <v>32</v>
      </c>
      <c r="I83" s="9" t="s">
        <v>33</v>
      </c>
      <c r="J83" s="9" t="s">
        <v>34</v>
      </c>
      <c r="K83" s="9" t="s">
        <v>35</v>
      </c>
      <c r="L83" s="9" t="s">
        <v>36</v>
      </c>
      <c r="M83" s="9" t="s">
        <v>37</v>
      </c>
      <c r="N83" s="9" t="s">
        <v>38</v>
      </c>
      <c r="O83" s="9" t="s">
        <v>39</v>
      </c>
      <c r="P83" s="9" t="s">
        <v>40</v>
      </c>
      <c r="Q83" s="9" t="s">
        <v>41</v>
      </c>
      <c r="R83" s="9" t="s">
        <v>42</v>
      </c>
      <c r="S83" s="9" t="s">
        <v>43</v>
      </c>
      <c r="T83" s="9" t="s">
        <v>44</v>
      </c>
      <c r="U83" s="9" t="s">
        <v>45</v>
      </c>
      <c r="V83" s="9" t="s">
        <v>1</v>
      </c>
      <c r="W83" s="9" t="s">
        <v>0</v>
      </c>
      <c r="X83" s="9" t="s">
        <v>46</v>
      </c>
      <c r="Y83" s="9" t="s">
        <v>47</v>
      </c>
      <c r="Z83" s="9" t="s">
        <v>48</v>
      </c>
    </row>
    <row r="84" spans="1:26" x14ac:dyDescent="0.2">
      <c r="A84" t="s">
        <v>3</v>
      </c>
      <c r="B84" s="21">
        <v>0</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
        <f t="shared" ref="Z84:Z106" si="6">SUM(B84:Y84)</f>
        <v>0</v>
      </c>
    </row>
    <row r="85" spans="1:26" x14ac:dyDescent="0.2">
      <c r="A85" t="s">
        <v>4</v>
      </c>
      <c r="B85" s="21">
        <v>0</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
        <f t="shared" si="6"/>
        <v>0</v>
      </c>
    </row>
    <row r="86" spans="1:26" x14ac:dyDescent="0.2">
      <c r="A86" t="s">
        <v>5</v>
      </c>
      <c r="B86" s="21">
        <v>0</v>
      </c>
      <c r="C86" s="21">
        <v>0</v>
      </c>
      <c r="D86" s="21">
        <v>0</v>
      </c>
      <c r="E86" s="21">
        <v>0</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
        <f t="shared" si="6"/>
        <v>0</v>
      </c>
    </row>
    <row r="87" spans="1:26" x14ac:dyDescent="0.2">
      <c r="A87" t="s">
        <v>6</v>
      </c>
      <c r="B87" s="21">
        <v>0</v>
      </c>
      <c r="C87" s="21">
        <v>0</v>
      </c>
      <c r="D87" s="21">
        <v>0</v>
      </c>
      <c r="E87" s="21">
        <v>0</v>
      </c>
      <c r="F87" s="21">
        <v>0</v>
      </c>
      <c r="G87" s="21">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
        <f t="shared" si="6"/>
        <v>0</v>
      </c>
    </row>
    <row r="88" spans="1:26" x14ac:dyDescent="0.2">
      <c r="A88" t="s">
        <v>7</v>
      </c>
      <c r="B88" s="21">
        <v>0</v>
      </c>
      <c r="C88" s="21">
        <v>0</v>
      </c>
      <c r="D88" s="21">
        <v>0</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
        <f t="shared" si="6"/>
        <v>0</v>
      </c>
    </row>
    <row r="89" spans="1:26" x14ac:dyDescent="0.2">
      <c r="A89" t="s">
        <v>8</v>
      </c>
      <c r="B89" s="21">
        <v>0</v>
      </c>
      <c r="C89" s="21">
        <v>0</v>
      </c>
      <c r="D89" s="21">
        <v>0</v>
      </c>
      <c r="E89" s="21">
        <v>0</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
        <f t="shared" si="6"/>
        <v>0</v>
      </c>
    </row>
    <row r="90" spans="1:26" x14ac:dyDescent="0.2">
      <c r="A90" t="s">
        <v>9</v>
      </c>
      <c r="B90" s="21">
        <v>0</v>
      </c>
      <c r="C90" s="21">
        <v>0</v>
      </c>
      <c r="D90" s="21">
        <v>0</v>
      </c>
      <c r="E90" s="21">
        <v>0</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0</v>
      </c>
      <c r="Z90" s="2">
        <f t="shared" si="6"/>
        <v>0</v>
      </c>
    </row>
    <row r="91" spans="1:26" x14ac:dyDescent="0.2">
      <c r="A91" t="s">
        <v>10</v>
      </c>
      <c r="B91" s="21">
        <v>0</v>
      </c>
      <c r="C91" s="21">
        <v>0</v>
      </c>
      <c r="D91" s="21">
        <v>0</v>
      </c>
      <c r="E91" s="21">
        <v>0</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c r="Z91" s="2">
        <f t="shared" si="6"/>
        <v>0</v>
      </c>
    </row>
    <row r="92" spans="1:26" x14ac:dyDescent="0.2">
      <c r="A92" t="s">
        <v>11</v>
      </c>
      <c r="B92" s="21">
        <v>0</v>
      </c>
      <c r="C92" s="21">
        <v>0</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
        <f t="shared" si="6"/>
        <v>0</v>
      </c>
    </row>
    <row r="93" spans="1:26" x14ac:dyDescent="0.2">
      <c r="A93" t="s">
        <v>12</v>
      </c>
      <c r="B93" s="21">
        <v>0</v>
      </c>
      <c r="C93" s="21">
        <v>0</v>
      </c>
      <c r="D93" s="21">
        <v>0</v>
      </c>
      <c r="E93" s="21">
        <v>0</v>
      </c>
      <c r="F93" s="21">
        <v>0</v>
      </c>
      <c r="G93" s="21">
        <v>0</v>
      </c>
      <c r="H93" s="21">
        <v>0</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c r="Z93" s="2">
        <f t="shared" si="6"/>
        <v>0</v>
      </c>
    </row>
    <row r="94" spans="1:26" x14ac:dyDescent="0.2">
      <c r="A94" t="s">
        <v>13</v>
      </c>
      <c r="B94" s="21">
        <v>0</v>
      </c>
      <c r="C94" s="21">
        <v>0</v>
      </c>
      <c r="D94" s="21">
        <v>0</v>
      </c>
      <c r="E94" s="21">
        <v>0</v>
      </c>
      <c r="F94" s="21">
        <v>0</v>
      </c>
      <c r="G94" s="21">
        <v>0</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
        <f t="shared" si="6"/>
        <v>0</v>
      </c>
    </row>
    <row r="95" spans="1:26" x14ac:dyDescent="0.2">
      <c r="A95" t="s">
        <v>14</v>
      </c>
      <c r="B95" s="21">
        <v>0</v>
      </c>
      <c r="C95" s="21">
        <v>0</v>
      </c>
      <c r="D95" s="21">
        <v>0</v>
      </c>
      <c r="E95" s="21">
        <v>0</v>
      </c>
      <c r="F95" s="21">
        <v>0</v>
      </c>
      <c r="G95" s="21">
        <v>0</v>
      </c>
      <c r="H95" s="21">
        <v>0</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
        <f t="shared" si="6"/>
        <v>0</v>
      </c>
    </row>
    <row r="96" spans="1:26" x14ac:dyDescent="0.2">
      <c r="A96" t="s">
        <v>15</v>
      </c>
      <c r="B96" s="21">
        <v>0</v>
      </c>
      <c r="C96" s="21">
        <v>0</v>
      </c>
      <c r="D96" s="21">
        <v>0</v>
      </c>
      <c r="E96" s="21">
        <v>0</v>
      </c>
      <c r="F96" s="21">
        <v>0</v>
      </c>
      <c r="G96" s="21">
        <v>0</v>
      </c>
      <c r="H96" s="21">
        <v>0</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
        <f t="shared" si="6"/>
        <v>0</v>
      </c>
    </row>
    <row r="97" spans="1:26" x14ac:dyDescent="0.2">
      <c r="A97" t="s">
        <v>16</v>
      </c>
      <c r="B97" s="21">
        <v>0</v>
      </c>
      <c r="C97" s="21">
        <v>0</v>
      </c>
      <c r="D97" s="21">
        <v>0</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0</v>
      </c>
      <c r="V97" s="21">
        <v>0</v>
      </c>
      <c r="W97" s="21">
        <v>0</v>
      </c>
      <c r="X97" s="21">
        <v>0</v>
      </c>
      <c r="Y97" s="21">
        <v>0</v>
      </c>
      <c r="Z97" s="2">
        <f t="shared" si="6"/>
        <v>0</v>
      </c>
    </row>
    <row r="98" spans="1:26" x14ac:dyDescent="0.2">
      <c r="A98" t="s">
        <v>17</v>
      </c>
      <c r="B98" s="21">
        <v>0</v>
      </c>
      <c r="C98" s="21">
        <v>0</v>
      </c>
      <c r="D98" s="21">
        <v>0</v>
      </c>
      <c r="E98" s="21">
        <v>0</v>
      </c>
      <c r="F98" s="21">
        <v>0</v>
      </c>
      <c r="G98" s="21">
        <v>0</v>
      </c>
      <c r="H98" s="21">
        <v>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
        <f t="shared" si="6"/>
        <v>0</v>
      </c>
    </row>
    <row r="99" spans="1:26" x14ac:dyDescent="0.2">
      <c r="A99" t="s">
        <v>18</v>
      </c>
      <c r="B99" s="21">
        <v>0</v>
      </c>
      <c r="C99" s="21">
        <v>0</v>
      </c>
      <c r="D99" s="21">
        <v>0</v>
      </c>
      <c r="E99" s="21">
        <v>0</v>
      </c>
      <c r="F99" s="21">
        <v>0</v>
      </c>
      <c r="G99" s="21">
        <v>0</v>
      </c>
      <c r="H99" s="21">
        <v>0</v>
      </c>
      <c r="I99" s="21">
        <v>0</v>
      </c>
      <c r="J99" s="21">
        <v>0</v>
      </c>
      <c r="K99" s="21">
        <v>0</v>
      </c>
      <c r="L99" s="21">
        <v>0</v>
      </c>
      <c r="M99" s="21">
        <v>0</v>
      </c>
      <c r="N99" s="21">
        <v>0</v>
      </c>
      <c r="O99" s="21">
        <v>0</v>
      </c>
      <c r="P99" s="21">
        <v>0</v>
      </c>
      <c r="Q99" s="21">
        <v>0</v>
      </c>
      <c r="R99" s="21">
        <v>0</v>
      </c>
      <c r="S99" s="21">
        <v>0</v>
      </c>
      <c r="T99" s="21">
        <v>0</v>
      </c>
      <c r="U99" s="21">
        <v>0</v>
      </c>
      <c r="V99" s="21">
        <v>0</v>
      </c>
      <c r="W99" s="21">
        <v>0</v>
      </c>
      <c r="X99" s="21">
        <v>0</v>
      </c>
      <c r="Y99" s="21">
        <v>0</v>
      </c>
      <c r="Z99" s="2">
        <f t="shared" si="6"/>
        <v>0</v>
      </c>
    </row>
    <row r="100" spans="1:26" x14ac:dyDescent="0.2">
      <c r="A100" t="s">
        <v>19</v>
      </c>
      <c r="B100" s="21">
        <v>0</v>
      </c>
      <c r="C100" s="21">
        <v>0</v>
      </c>
      <c r="D100" s="21">
        <v>0</v>
      </c>
      <c r="E100" s="21">
        <v>0</v>
      </c>
      <c r="F100" s="21">
        <v>0</v>
      </c>
      <c r="G100" s="21">
        <v>0</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
        <f t="shared" si="6"/>
        <v>0</v>
      </c>
    </row>
    <row r="101" spans="1:26" x14ac:dyDescent="0.2">
      <c r="A101" t="s">
        <v>20</v>
      </c>
      <c r="B101" s="21">
        <v>0</v>
      </c>
      <c r="C101" s="21">
        <v>0</v>
      </c>
      <c r="D101" s="21">
        <v>0</v>
      </c>
      <c r="E101" s="21">
        <v>0</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0</v>
      </c>
      <c r="X101" s="21">
        <v>0</v>
      </c>
      <c r="Y101" s="21">
        <v>0</v>
      </c>
      <c r="Z101" s="2">
        <f t="shared" si="6"/>
        <v>0</v>
      </c>
    </row>
    <row r="102" spans="1:26" x14ac:dyDescent="0.2">
      <c r="A102" t="s">
        <v>21</v>
      </c>
      <c r="B102" s="21">
        <v>0</v>
      </c>
      <c r="C102" s="21">
        <v>0</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v>
      </c>
      <c r="X102" s="21">
        <v>0</v>
      </c>
      <c r="Y102" s="21">
        <v>0</v>
      </c>
      <c r="Z102" s="2">
        <f t="shared" si="6"/>
        <v>0</v>
      </c>
    </row>
    <row r="103" spans="1:26" x14ac:dyDescent="0.2">
      <c r="A103" t="s">
        <v>22</v>
      </c>
      <c r="B103" s="21">
        <v>0</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v>
      </c>
      <c r="Y103" s="21">
        <v>0</v>
      </c>
      <c r="Z103" s="2">
        <f t="shared" si="6"/>
        <v>0</v>
      </c>
    </row>
    <row r="104" spans="1:26" x14ac:dyDescent="0.2">
      <c r="A104" t="s">
        <v>23</v>
      </c>
      <c r="B104" s="21">
        <v>0</v>
      </c>
      <c r="C104" s="21">
        <v>0</v>
      </c>
      <c r="D104" s="21">
        <v>0</v>
      </c>
      <c r="E104" s="21">
        <v>0</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
        <f t="shared" si="6"/>
        <v>0</v>
      </c>
    </row>
    <row r="105" spans="1:26" x14ac:dyDescent="0.2">
      <c r="A105" t="s">
        <v>24</v>
      </c>
      <c r="B105" s="21">
        <v>0</v>
      </c>
      <c r="C105" s="21">
        <v>0</v>
      </c>
      <c r="D105" s="21">
        <v>0</v>
      </c>
      <c r="E105" s="21">
        <v>0</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
        <f t="shared" si="6"/>
        <v>0</v>
      </c>
    </row>
    <row r="106" spans="1:26" x14ac:dyDescent="0.2">
      <c r="A106" t="s">
        <v>25</v>
      </c>
      <c r="B106" s="21">
        <v>0</v>
      </c>
      <c r="C106" s="21">
        <v>0</v>
      </c>
      <c r="D106" s="21">
        <v>0</v>
      </c>
      <c r="E106" s="21">
        <v>0</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0</v>
      </c>
      <c r="Y106" s="21">
        <v>0</v>
      </c>
      <c r="Z106" s="2">
        <f t="shared" si="6"/>
        <v>0</v>
      </c>
    </row>
    <row r="107" spans="1:26" x14ac:dyDescent="0.2">
      <c r="A107" t="s">
        <v>50</v>
      </c>
      <c r="B107" s="2">
        <f t="shared" ref="B107:Z107" si="7">SUM(B84:B106)</f>
        <v>0</v>
      </c>
      <c r="C107" s="2">
        <f t="shared" si="7"/>
        <v>0</v>
      </c>
      <c r="D107" s="2">
        <f t="shared" si="7"/>
        <v>0</v>
      </c>
      <c r="E107" s="2">
        <f t="shared" si="7"/>
        <v>0</v>
      </c>
      <c r="F107" s="2">
        <f t="shared" si="7"/>
        <v>0</v>
      </c>
      <c r="G107" s="2">
        <f t="shared" si="7"/>
        <v>0</v>
      </c>
      <c r="H107" s="2">
        <f t="shared" si="7"/>
        <v>0</v>
      </c>
      <c r="I107" s="2">
        <f t="shared" si="7"/>
        <v>0</v>
      </c>
      <c r="J107" s="2">
        <f t="shared" si="7"/>
        <v>0</v>
      </c>
      <c r="K107" s="2">
        <f t="shared" si="7"/>
        <v>0</v>
      </c>
      <c r="L107" s="2">
        <f t="shared" si="7"/>
        <v>0</v>
      </c>
      <c r="M107" s="2">
        <f t="shared" si="7"/>
        <v>0</v>
      </c>
      <c r="N107" s="2">
        <f t="shared" si="7"/>
        <v>0</v>
      </c>
      <c r="O107" s="2">
        <f t="shared" si="7"/>
        <v>0</v>
      </c>
      <c r="P107" s="2">
        <f t="shared" si="7"/>
        <v>0</v>
      </c>
      <c r="Q107" s="2">
        <f t="shared" si="7"/>
        <v>0</v>
      </c>
      <c r="R107" s="2">
        <f t="shared" si="7"/>
        <v>0</v>
      </c>
      <c r="S107" s="2">
        <f t="shared" si="7"/>
        <v>0</v>
      </c>
      <c r="T107" s="2">
        <f t="shared" si="7"/>
        <v>0</v>
      </c>
      <c r="U107" s="2">
        <f t="shared" si="7"/>
        <v>0</v>
      </c>
      <c r="V107" s="2">
        <f t="shared" si="7"/>
        <v>0</v>
      </c>
      <c r="W107" s="2">
        <f t="shared" si="7"/>
        <v>0</v>
      </c>
      <c r="X107" s="2">
        <f t="shared" si="7"/>
        <v>0</v>
      </c>
      <c r="Y107" s="2">
        <f t="shared" si="7"/>
        <v>0</v>
      </c>
      <c r="Z107" s="2">
        <f t="shared" si="7"/>
        <v>0</v>
      </c>
    </row>
    <row r="108" spans="1:26"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4" t="s">
        <v>60</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B110" s="9" t="s">
        <v>27</v>
      </c>
      <c r="C110" s="9" t="s">
        <v>2</v>
      </c>
      <c r="D110" s="9" t="s">
        <v>28</v>
      </c>
      <c r="E110" s="9" t="s">
        <v>29</v>
      </c>
      <c r="F110" s="9" t="s">
        <v>30</v>
      </c>
      <c r="G110" s="9" t="s">
        <v>31</v>
      </c>
      <c r="H110" s="9" t="s">
        <v>32</v>
      </c>
      <c r="I110" s="9" t="s">
        <v>33</v>
      </c>
      <c r="J110" s="9" t="s">
        <v>34</v>
      </c>
      <c r="K110" s="9" t="s">
        <v>35</v>
      </c>
      <c r="L110" s="9" t="s">
        <v>36</v>
      </c>
      <c r="M110" s="9" t="s">
        <v>37</v>
      </c>
      <c r="N110" s="9" t="s">
        <v>38</v>
      </c>
      <c r="O110" s="9" t="s">
        <v>39</v>
      </c>
      <c r="P110" s="9" t="s">
        <v>40</v>
      </c>
      <c r="Q110" s="9" t="s">
        <v>41</v>
      </c>
      <c r="R110" s="9" t="s">
        <v>42</v>
      </c>
      <c r="S110" s="9" t="s">
        <v>43</v>
      </c>
      <c r="T110" s="9" t="s">
        <v>44</v>
      </c>
      <c r="U110" s="9" t="s">
        <v>45</v>
      </c>
      <c r="V110" s="9" t="s">
        <v>1</v>
      </c>
      <c r="W110" s="9" t="s">
        <v>0</v>
      </c>
      <c r="X110" s="9" t="s">
        <v>46</v>
      </c>
      <c r="Y110" s="9" t="s">
        <v>47</v>
      </c>
      <c r="Z110" s="9" t="s">
        <v>48</v>
      </c>
    </row>
    <row r="111" spans="1:26" x14ac:dyDescent="0.2">
      <c r="A111" t="s">
        <v>3</v>
      </c>
      <c r="B111" s="36">
        <v>0</v>
      </c>
      <c r="C111" s="36">
        <v>0</v>
      </c>
      <c r="D111" s="36">
        <v>0</v>
      </c>
      <c r="E111" s="36">
        <v>0</v>
      </c>
      <c r="F111" s="36">
        <v>0</v>
      </c>
      <c r="G111" s="36">
        <v>0</v>
      </c>
      <c r="H111" s="36">
        <v>0</v>
      </c>
      <c r="I111" s="36">
        <v>0</v>
      </c>
      <c r="J111" s="36">
        <v>0</v>
      </c>
      <c r="K111" s="36">
        <v>0</v>
      </c>
      <c r="L111" s="36">
        <v>0</v>
      </c>
      <c r="M111" s="36">
        <v>0</v>
      </c>
      <c r="N111" s="36">
        <v>0</v>
      </c>
      <c r="O111" s="36">
        <v>0</v>
      </c>
      <c r="P111" s="36">
        <v>0</v>
      </c>
      <c r="Q111" s="36">
        <v>0</v>
      </c>
      <c r="R111" s="36">
        <v>0</v>
      </c>
      <c r="S111" s="36">
        <v>0</v>
      </c>
      <c r="T111" s="36">
        <v>0</v>
      </c>
      <c r="U111" s="36">
        <v>0</v>
      </c>
      <c r="V111" s="36">
        <v>0</v>
      </c>
      <c r="W111" s="36">
        <v>0</v>
      </c>
      <c r="X111" s="36">
        <v>0</v>
      </c>
      <c r="Y111" s="36">
        <v>0</v>
      </c>
      <c r="Z111" s="2">
        <f t="shared" ref="Z111:Z133" si="8">SUM(B111:Y111)</f>
        <v>0</v>
      </c>
    </row>
    <row r="112" spans="1:26" x14ac:dyDescent="0.2">
      <c r="A112" t="s">
        <v>4</v>
      </c>
      <c r="B112" s="36">
        <v>0</v>
      </c>
      <c r="C112" s="36">
        <v>0</v>
      </c>
      <c r="D112" s="36">
        <v>0</v>
      </c>
      <c r="E112" s="36">
        <v>0</v>
      </c>
      <c r="F112" s="36">
        <v>0</v>
      </c>
      <c r="G112" s="36">
        <v>0</v>
      </c>
      <c r="H112" s="36">
        <v>0</v>
      </c>
      <c r="I112" s="36">
        <v>0</v>
      </c>
      <c r="J112" s="36">
        <v>0</v>
      </c>
      <c r="K112" s="36">
        <v>37236.248486042023</v>
      </c>
      <c r="L112" s="36">
        <v>0</v>
      </c>
      <c r="M112" s="36">
        <v>20623.896976560354</v>
      </c>
      <c r="N112" s="36">
        <v>12131.836547851563</v>
      </c>
      <c r="O112" s="36">
        <v>24224.76057434082</v>
      </c>
      <c r="P112" s="36">
        <v>36763.002868652344</v>
      </c>
      <c r="Q112" s="36">
        <v>2182.9530792236328</v>
      </c>
      <c r="R112" s="36">
        <v>0</v>
      </c>
      <c r="S112" s="36">
        <v>0</v>
      </c>
      <c r="T112" s="36">
        <v>0</v>
      </c>
      <c r="U112" s="36">
        <v>0</v>
      </c>
      <c r="V112" s="36">
        <v>0</v>
      </c>
      <c r="W112" s="36">
        <v>0</v>
      </c>
      <c r="X112" s="36">
        <v>0</v>
      </c>
      <c r="Y112" s="36">
        <v>0</v>
      </c>
      <c r="Z112" s="2">
        <f t="shared" si="8"/>
        <v>133162.69853267074</v>
      </c>
    </row>
    <row r="113" spans="1:26" x14ac:dyDescent="0.2">
      <c r="A113" t="s">
        <v>5</v>
      </c>
      <c r="B113" s="36">
        <v>0</v>
      </c>
      <c r="C113" s="36">
        <v>0</v>
      </c>
      <c r="D113" s="36">
        <v>0</v>
      </c>
      <c r="E113" s="36">
        <v>0</v>
      </c>
      <c r="F113" s="36">
        <v>0</v>
      </c>
      <c r="G113" s="36">
        <v>0</v>
      </c>
      <c r="H113" s="36">
        <v>0</v>
      </c>
      <c r="I113" s="36">
        <v>0</v>
      </c>
      <c r="J113" s="36">
        <v>0</v>
      </c>
      <c r="K113" s="36">
        <v>0</v>
      </c>
      <c r="L113" s="36">
        <v>0</v>
      </c>
      <c r="M113" s="36">
        <v>0</v>
      </c>
      <c r="N113" s="36">
        <v>0</v>
      </c>
      <c r="O113" s="36">
        <v>0</v>
      </c>
      <c r="P113" s="36">
        <v>0</v>
      </c>
      <c r="Q113" s="36">
        <v>0</v>
      </c>
      <c r="R113" s="36">
        <v>0</v>
      </c>
      <c r="S113" s="36">
        <v>0</v>
      </c>
      <c r="T113" s="36">
        <v>0</v>
      </c>
      <c r="U113" s="36">
        <v>0</v>
      </c>
      <c r="V113" s="36">
        <v>0</v>
      </c>
      <c r="W113" s="36">
        <v>0</v>
      </c>
      <c r="X113" s="36">
        <v>0</v>
      </c>
      <c r="Y113" s="36">
        <v>0</v>
      </c>
      <c r="Z113" s="2">
        <f t="shared" si="8"/>
        <v>0</v>
      </c>
    </row>
    <row r="114" spans="1:26" x14ac:dyDescent="0.2">
      <c r="A114" t="s">
        <v>6</v>
      </c>
      <c r="B114" s="36">
        <v>0</v>
      </c>
      <c r="C114" s="36">
        <v>0</v>
      </c>
      <c r="D114" s="36">
        <v>0</v>
      </c>
      <c r="E114" s="36">
        <v>0</v>
      </c>
      <c r="F114" s="36">
        <v>0</v>
      </c>
      <c r="G114" s="36">
        <v>0</v>
      </c>
      <c r="H114" s="36">
        <v>0</v>
      </c>
      <c r="I114" s="36">
        <v>0</v>
      </c>
      <c r="J114" s="36">
        <v>0</v>
      </c>
      <c r="K114" s="36">
        <v>4704.8453193157911</v>
      </c>
      <c r="L114" s="36">
        <v>0</v>
      </c>
      <c r="M114" s="36">
        <v>39.813104003667831</v>
      </c>
      <c r="N114" s="36">
        <v>35.291245013475418</v>
      </c>
      <c r="O114" s="36">
        <v>4506.1580460071564</v>
      </c>
      <c r="P114" s="36">
        <v>985.9841296672821</v>
      </c>
      <c r="Q114" s="36">
        <v>64.559126734733582</v>
      </c>
      <c r="R114" s="36">
        <v>0</v>
      </c>
      <c r="S114" s="36">
        <v>0</v>
      </c>
      <c r="T114" s="36">
        <v>0</v>
      </c>
      <c r="U114" s="36">
        <v>0</v>
      </c>
      <c r="V114" s="36">
        <v>0</v>
      </c>
      <c r="W114" s="36">
        <v>0</v>
      </c>
      <c r="X114" s="36">
        <v>0</v>
      </c>
      <c r="Y114" s="36">
        <v>0</v>
      </c>
      <c r="Z114" s="2">
        <f t="shared" si="8"/>
        <v>10336.650970742106</v>
      </c>
    </row>
    <row r="115" spans="1:26" x14ac:dyDescent="0.2">
      <c r="A115" t="s">
        <v>7</v>
      </c>
      <c r="B115" s="36">
        <v>0</v>
      </c>
      <c r="C115" s="36">
        <v>0</v>
      </c>
      <c r="D115" s="36">
        <v>0</v>
      </c>
      <c r="E115" s="36">
        <v>0</v>
      </c>
      <c r="F115" s="36">
        <v>0</v>
      </c>
      <c r="G115" s="36">
        <v>0</v>
      </c>
      <c r="H115" s="36">
        <v>0</v>
      </c>
      <c r="I115" s="36">
        <v>0</v>
      </c>
      <c r="J115" s="36">
        <v>0</v>
      </c>
      <c r="K115" s="36">
        <v>0</v>
      </c>
      <c r="L115" s="36">
        <v>0</v>
      </c>
      <c r="M115" s="36">
        <v>0</v>
      </c>
      <c r="N115" s="36">
        <v>0</v>
      </c>
      <c r="O115" s="36">
        <v>0</v>
      </c>
      <c r="P115" s="36">
        <v>5004.4293365478516</v>
      </c>
      <c r="Q115" s="36">
        <v>18273.873764038086</v>
      </c>
      <c r="R115" s="36">
        <v>0</v>
      </c>
      <c r="S115" s="36">
        <v>0</v>
      </c>
      <c r="T115" s="36">
        <v>0</v>
      </c>
      <c r="U115" s="36">
        <v>0</v>
      </c>
      <c r="V115" s="36">
        <v>0</v>
      </c>
      <c r="W115" s="36">
        <v>0</v>
      </c>
      <c r="X115" s="36">
        <v>0</v>
      </c>
      <c r="Y115" s="36">
        <v>0</v>
      </c>
      <c r="Z115" s="2">
        <f t="shared" si="8"/>
        <v>23278.303100585938</v>
      </c>
    </row>
    <row r="116" spans="1:26" x14ac:dyDescent="0.2">
      <c r="A116" t="s">
        <v>8</v>
      </c>
      <c r="B116" s="36">
        <v>0</v>
      </c>
      <c r="C116" s="36">
        <v>0</v>
      </c>
      <c r="D116" s="36">
        <v>0</v>
      </c>
      <c r="E116" s="36">
        <v>0</v>
      </c>
      <c r="F116" s="36">
        <v>0</v>
      </c>
      <c r="G116" s="36">
        <v>0</v>
      </c>
      <c r="H116" s="36">
        <v>0</v>
      </c>
      <c r="I116" s="36">
        <v>0</v>
      </c>
      <c r="J116" s="36">
        <v>0</v>
      </c>
      <c r="K116" s="36">
        <v>0</v>
      </c>
      <c r="L116" s="36">
        <v>0</v>
      </c>
      <c r="M116" s="36">
        <v>0</v>
      </c>
      <c r="N116" s="36">
        <v>0</v>
      </c>
      <c r="O116" s="36">
        <v>0</v>
      </c>
      <c r="P116" s="36">
        <v>0</v>
      </c>
      <c r="Q116" s="36">
        <v>0</v>
      </c>
      <c r="R116" s="36">
        <v>0</v>
      </c>
      <c r="S116" s="36">
        <v>0</v>
      </c>
      <c r="T116" s="36">
        <v>0</v>
      </c>
      <c r="U116" s="36">
        <v>0</v>
      </c>
      <c r="V116" s="36">
        <v>0</v>
      </c>
      <c r="W116" s="36">
        <v>0</v>
      </c>
      <c r="X116" s="36">
        <v>0</v>
      </c>
      <c r="Y116" s="36">
        <v>0</v>
      </c>
      <c r="Z116" s="2">
        <f t="shared" si="8"/>
        <v>0</v>
      </c>
    </row>
    <row r="117" spans="1:26" x14ac:dyDescent="0.2">
      <c r="A117" t="s">
        <v>9</v>
      </c>
      <c r="B117" s="36">
        <v>0</v>
      </c>
      <c r="C117" s="36">
        <v>0</v>
      </c>
      <c r="D117" s="36">
        <v>0</v>
      </c>
      <c r="E117" s="36">
        <v>0</v>
      </c>
      <c r="F117" s="36">
        <v>0</v>
      </c>
      <c r="G117" s="36">
        <v>0</v>
      </c>
      <c r="H117" s="36">
        <v>0</v>
      </c>
      <c r="I117" s="36">
        <v>0</v>
      </c>
      <c r="J117" s="36">
        <v>0</v>
      </c>
      <c r="K117" s="36">
        <v>0</v>
      </c>
      <c r="L117" s="36">
        <v>0</v>
      </c>
      <c r="M117" s="36">
        <v>0</v>
      </c>
      <c r="N117" s="36">
        <v>0</v>
      </c>
      <c r="O117" s="36">
        <v>0</v>
      </c>
      <c r="P117" s="36">
        <v>0</v>
      </c>
      <c r="Q117" s="36">
        <v>0</v>
      </c>
      <c r="R117" s="36">
        <v>0</v>
      </c>
      <c r="S117" s="36">
        <v>0</v>
      </c>
      <c r="T117" s="36">
        <v>0</v>
      </c>
      <c r="U117" s="36">
        <v>0</v>
      </c>
      <c r="V117" s="36">
        <v>0</v>
      </c>
      <c r="W117" s="36">
        <v>0</v>
      </c>
      <c r="X117" s="36">
        <v>0</v>
      </c>
      <c r="Y117" s="36">
        <v>0</v>
      </c>
      <c r="Z117" s="2">
        <f t="shared" si="8"/>
        <v>0</v>
      </c>
    </row>
    <row r="118" spans="1:26" x14ac:dyDescent="0.2">
      <c r="A118" t="s">
        <v>10</v>
      </c>
      <c r="B118" s="36">
        <v>0</v>
      </c>
      <c r="C118" s="36">
        <v>0</v>
      </c>
      <c r="D118" s="36">
        <v>0</v>
      </c>
      <c r="E118" s="36">
        <v>0</v>
      </c>
      <c r="F118" s="36">
        <v>0</v>
      </c>
      <c r="G118" s="36">
        <v>0</v>
      </c>
      <c r="H118" s="36">
        <v>0</v>
      </c>
      <c r="I118" s="36">
        <v>0</v>
      </c>
      <c r="J118" s="36">
        <v>0</v>
      </c>
      <c r="K118" s="36">
        <v>0</v>
      </c>
      <c r="L118" s="36">
        <v>0</v>
      </c>
      <c r="M118" s="36">
        <v>0</v>
      </c>
      <c r="N118" s="36">
        <v>0</v>
      </c>
      <c r="O118" s="36">
        <v>0</v>
      </c>
      <c r="P118" s="36">
        <v>0</v>
      </c>
      <c r="Q118" s="36">
        <v>0</v>
      </c>
      <c r="R118" s="36">
        <v>0</v>
      </c>
      <c r="S118" s="36">
        <v>0</v>
      </c>
      <c r="T118" s="36">
        <v>0</v>
      </c>
      <c r="U118" s="36">
        <v>0</v>
      </c>
      <c r="V118" s="36">
        <v>0</v>
      </c>
      <c r="W118" s="36">
        <v>0</v>
      </c>
      <c r="X118" s="36">
        <v>0</v>
      </c>
      <c r="Y118" s="36">
        <v>0</v>
      </c>
      <c r="Z118" s="2">
        <f t="shared" si="8"/>
        <v>0</v>
      </c>
    </row>
    <row r="119" spans="1:26" x14ac:dyDescent="0.2">
      <c r="A119" t="s">
        <v>11</v>
      </c>
      <c r="B119" s="36">
        <v>0</v>
      </c>
      <c r="C119" s="36">
        <v>0</v>
      </c>
      <c r="D119" s="36">
        <v>0</v>
      </c>
      <c r="E119" s="36">
        <v>0</v>
      </c>
      <c r="F119" s="36">
        <v>0</v>
      </c>
      <c r="G119" s="36">
        <v>0</v>
      </c>
      <c r="H119" s="36">
        <v>0</v>
      </c>
      <c r="I119" s="36">
        <v>0</v>
      </c>
      <c r="J119" s="36">
        <v>0</v>
      </c>
      <c r="K119" s="36">
        <v>0</v>
      </c>
      <c r="L119" s="36">
        <v>0</v>
      </c>
      <c r="M119" s="36">
        <v>0</v>
      </c>
      <c r="N119" s="36">
        <v>0</v>
      </c>
      <c r="O119" s="36">
        <v>0</v>
      </c>
      <c r="P119" s="36">
        <v>0</v>
      </c>
      <c r="Q119" s="36">
        <v>0</v>
      </c>
      <c r="R119" s="36">
        <v>0</v>
      </c>
      <c r="S119" s="36">
        <v>0</v>
      </c>
      <c r="T119" s="36">
        <v>0</v>
      </c>
      <c r="U119" s="36">
        <v>0</v>
      </c>
      <c r="V119" s="36">
        <v>0</v>
      </c>
      <c r="W119" s="36">
        <v>0</v>
      </c>
      <c r="X119" s="36">
        <v>0</v>
      </c>
      <c r="Y119" s="36">
        <v>0</v>
      </c>
      <c r="Z119" s="2">
        <f t="shared" si="8"/>
        <v>0</v>
      </c>
    </row>
    <row r="120" spans="1:26" x14ac:dyDescent="0.2">
      <c r="A120" t="s">
        <v>12</v>
      </c>
      <c r="B120" s="36">
        <v>0</v>
      </c>
      <c r="C120" s="36">
        <v>0</v>
      </c>
      <c r="D120" s="36">
        <v>0</v>
      </c>
      <c r="E120" s="36">
        <v>0</v>
      </c>
      <c r="F120" s="36">
        <v>0</v>
      </c>
      <c r="G120" s="36">
        <v>0</v>
      </c>
      <c r="H120" s="36">
        <v>0</v>
      </c>
      <c r="I120" s="36">
        <v>0</v>
      </c>
      <c r="J120" s="36">
        <v>0</v>
      </c>
      <c r="K120" s="36">
        <v>0</v>
      </c>
      <c r="L120" s="36">
        <v>0</v>
      </c>
      <c r="M120" s="36">
        <v>0</v>
      </c>
      <c r="N120" s="36">
        <v>0</v>
      </c>
      <c r="O120" s="36">
        <v>0</v>
      </c>
      <c r="P120" s="36">
        <v>0</v>
      </c>
      <c r="Q120" s="36">
        <v>0</v>
      </c>
      <c r="R120" s="36">
        <v>0</v>
      </c>
      <c r="S120" s="36">
        <v>0</v>
      </c>
      <c r="T120" s="36">
        <v>0</v>
      </c>
      <c r="U120" s="36">
        <v>0</v>
      </c>
      <c r="V120" s="36">
        <v>0</v>
      </c>
      <c r="W120" s="36">
        <v>0</v>
      </c>
      <c r="X120" s="36">
        <v>0</v>
      </c>
      <c r="Y120" s="36">
        <v>0</v>
      </c>
      <c r="Z120" s="2">
        <f t="shared" si="8"/>
        <v>0</v>
      </c>
    </row>
    <row r="121" spans="1:26" x14ac:dyDescent="0.2">
      <c r="A121" t="s">
        <v>13</v>
      </c>
      <c r="B121" s="36">
        <v>0</v>
      </c>
      <c r="C121" s="36">
        <v>0</v>
      </c>
      <c r="D121" s="36">
        <v>0</v>
      </c>
      <c r="E121" s="36">
        <v>0</v>
      </c>
      <c r="F121" s="36">
        <v>0</v>
      </c>
      <c r="G121" s="36">
        <v>0</v>
      </c>
      <c r="H121" s="36">
        <v>0</v>
      </c>
      <c r="I121" s="36">
        <v>0</v>
      </c>
      <c r="J121" s="36">
        <v>0</v>
      </c>
      <c r="K121" s="36">
        <v>0</v>
      </c>
      <c r="L121" s="36">
        <v>0</v>
      </c>
      <c r="M121" s="36">
        <v>0</v>
      </c>
      <c r="N121" s="36">
        <v>0</v>
      </c>
      <c r="O121" s="36">
        <v>0</v>
      </c>
      <c r="P121" s="36">
        <v>0</v>
      </c>
      <c r="Q121" s="36">
        <v>0</v>
      </c>
      <c r="R121" s="36">
        <v>0</v>
      </c>
      <c r="S121" s="36">
        <v>0</v>
      </c>
      <c r="T121" s="36">
        <v>0</v>
      </c>
      <c r="U121" s="36">
        <v>0</v>
      </c>
      <c r="V121" s="36">
        <v>0</v>
      </c>
      <c r="W121" s="36">
        <v>0</v>
      </c>
      <c r="X121" s="36">
        <v>0</v>
      </c>
      <c r="Y121" s="36">
        <v>0</v>
      </c>
      <c r="Z121" s="2">
        <f t="shared" si="8"/>
        <v>0</v>
      </c>
    </row>
    <row r="122" spans="1:26" x14ac:dyDescent="0.2">
      <c r="A122" t="s">
        <v>14</v>
      </c>
      <c r="B122" s="36">
        <v>0</v>
      </c>
      <c r="C122" s="36">
        <v>0</v>
      </c>
      <c r="D122" s="36">
        <v>0</v>
      </c>
      <c r="E122" s="36">
        <v>0</v>
      </c>
      <c r="F122" s="36">
        <v>0</v>
      </c>
      <c r="G122" s="36">
        <v>0</v>
      </c>
      <c r="H122" s="36">
        <v>0</v>
      </c>
      <c r="I122" s="36">
        <v>0</v>
      </c>
      <c r="J122" s="36">
        <v>0</v>
      </c>
      <c r="K122" s="36">
        <v>309.06862389296293</v>
      </c>
      <c r="L122" s="36">
        <v>0</v>
      </c>
      <c r="M122" s="36">
        <v>0</v>
      </c>
      <c r="N122" s="36">
        <v>0</v>
      </c>
      <c r="O122" s="36">
        <v>0</v>
      </c>
      <c r="P122" s="36">
        <v>1696.0307579189539</v>
      </c>
      <c r="Q122" s="36">
        <v>313.79214736819267</v>
      </c>
      <c r="R122" s="36">
        <v>0</v>
      </c>
      <c r="S122" s="36">
        <v>0</v>
      </c>
      <c r="T122" s="36">
        <v>0</v>
      </c>
      <c r="U122" s="36">
        <v>0</v>
      </c>
      <c r="V122" s="36">
        <v>0</v>
      </c>
      <c r="W122" s="36">
        <v>0</v>
      </c>
      <c r="X122" s="36">
        <v>0</v>
      </c>
      <c r="Y122" s="36">
        <v>0</v>
      </c>
      <c r="Z122" s="2">
        <f t="shared" si="8"/>
        <v>2318.8915291801095</v>
      </c>
    </row>
    <row r="123" spans="1:26" x14ac:dyDescent="0.2">
      <c r="A123" t="s">
        <v>15</v>
      </c>
      <c r="B123" s="36">
        <v>0</v>
      </c>
      <c r="C123" s="36">
        <v>0</v>
      </c>
      <c r="D123" s="36">
        <v>0</v>
      </c>
      <c r="E123" s="36">
        <v>0</v>
      </c>
      <c r="F123" s="36">
        <v>0</v>
      </c>
      <c r="G123" s="36">
        <v>0</v>
      </c>
      <c r="H123" s="36">
        <v>0</v>
      </c>
      <c r="I123" s="36">
        <v>0</v>
      </c>
      <c r="J123" s="36">
        <v>0</v>
      </c>
      <c r="K123" s="36">
        <v>17.927120260894299</v>
      </c>
      <c r="L123" s="36">
        <v>0</v>
      </c>
      <c r="M123" s="36">
        <v>0</v>
      </c>
      <c r="N123" s="36">
        <v>0</v>
      </c>
      <c r="O123" s="36">
        <v>3.1250428361818194</v>
      </c>
      <c r="P123" s="36">
        <v>11.224226681515574</v>
      </c>
      <c r="Q123" s="36">
        <v>9.0093628093600273</v>
      </c>
      <c r="R123" s="36">
        <v>0</v>
      </c>
      <c r="S123" s="36">
        <v>0</v>
      </c>
      <c r="T123" s="36">
        <v>0</v>
      </c>
      <c r="U123" s="36">
        <v>0</v>
      </c>
      <c r="V123" s="36">
        <v>0</v>
      </c>
      <c r="W123" s="36">
        <v>0</v>
      </c>
      <c r="X123" s="36">
        <v>0</v>
      </c>
      <c r="Y123" s="36">
        <v>0</v>
      </c>
      <c r="Z123" s="2">
        <f t="shared" si="8"/>
        <v>41.28575258795172</v>
      </c>
    </row>
    <row r="124" spans="1:26" x14ac:dyDescent="0.2">
      <c r="A124" t="s">
        <v>16</v>
      </c>
      <c r="B124" s="36">
        <v>0</v>
      </c>
      <c r="C124" s="36">
        <v>0</v>
      </c>
      <c r="D124" s="36">
        <v>0</v>
      </c>
      <c r="E124" s="36">
        <v>0</v>
      </c>
      <c r="F124" s="36">
        <v>0</v>
      </c>
      <c r="G124" s="36">
        <v>0</v>
      </c>
      <c r="H124" s="36">
        <v>0</v>
      </c>
      <c r="I124" s="36">
        <v>0</v>
      </c>
      <c r="J124" s="36">
        <v>0</v>
      </c>
      <c r="K124" s="36">
        <v>0</v>
      </c>
      <c r="L124" s="36">
        <v>0</v>
      </c>
      <c r="M124" s="36">
        <v>0</v>
      </c>
      <c r="N124" s="36">
        <v>0</v>
      </c>
      <c r="O124" s="36">
        <v>0</v>
      </c>
      <c r="P124" s="36">
        <v>0</v>
      </c>
      <c r="Q124" s="36">
        <v>0</v>
      </c>
      <c r="R124" s="36">
        <v>0</v>
      </c>
      <c r="S124" s="36">
        <v>0</v>
      </c>
      <c r="T124" s="36">
        <v>0</v>
      </c>
      <c r="U124" s="36">
        <v>0</v>
      </c>
      <c r="V124" s="36">
        <v>0</v>
      </c>
      <c r="W124" s="36">
        <v>0</v>
      </c>
      <c r="X124" s="36">
        <v>0</v>
      </c>
      <c r="Y124" s="36">
        <v>0</v>
      </c>
      <c r="Z124" s="2">
        <f t="shared" si="8"/>
        <v>0</v>
      </c>
    </row>
    <row r="125" spans="1:26" x14ac:dyDescent="0.2">
      <c r="A125" t="s">
        <v>17</v>
      </c>
      <c r="B125" s="36">
        <v>0</v>
      </c>
      <c r="C125" s="36">
        <v>0</v>
      </c>
      <c r="D125" s="36">
        <v>0</v>
      </c>
      <c r="E125" s="36">
        <v>0</v>
      </c>
      <c r="F125" s="36">
        <v>0</v>
      </c>
      <c r="G125" s="36">
        <v>0</v>
      </c>
      <c r="H125" s="36">
        <v>0</v>
      </c>
      <c r="I125" s="36">
        <v>0</v>
      </c>
      <c r="J125" s="36">
        <v>0</v>
      </c>
      <c r="K125" s="36">
        <v>16.301371071487665</v>
      </c>
      <c r="L125" s="36">
        <v>0</v>
      </c>
      <c r="M125" s="36">
        <v>0</v>
      </c>
      <c r="N125" s="36">
        <v>0</v>
      </c>
      <c r="O125" s="36">
        <v>4948.7383098602295</v>
      </c>
      <c r="P125" s="36">
        <v>1510.9107584953308</v>
      </c>
      <c r="Q125" s="36">
        <v>2254.791520178318</v>
      </c>
      <c r="R125" s="36">
        <v>0</v>
      </c>
      <c r="S125" s="36">
        <v>0</v>
      </c>
      <c r="T125" s="36">
        <v>0</v>
      </c>
      <c r="U125" s="36">
        <v>0</v>
      </c>
      <c r="V125" s="36">
        <v>0</v>
      </c>
      <c r="W125" s="36">
        <v>0</v>
      </c>
      <c r="X125" s="36">
        <v>0</v>
      </c>
      <c r="Y125" s="36">
        <v>0</v>
      </c>
      <c r="Z125" s="2">
        <f t="shared" si="8"/>
        <v>8730.741959605366</v>
      </c>
    </row>
    <row r="126" spans="1:26" x14ac:dyDescent="0.2">
      <c r="A126" t="s">
        <v>18</v>
      </c>
      <c r="B126" s="36">
        <v>0</v>
      </c>
      <c r="C126" s="36">
        <v>0</v>
      </c>
      <c r="D126" s="36">
        <v>0</v>
      </c>
      <c r="E126" s="36">
        <v>0</v>
      </c>
      <c r="F126" s="36">
        <v>0</v>
      </c>
      <c r="G126" s="36">
        <v>0</v>
      </c>
      <c r="H126" s="36">
        <v>0</v>
      </c>
      <c r="I126" s="36">
        <v>0</v>
      </c>
      <c r="J126" s="36">
        <v>0</v>
      </c>
      <c r="K126" s="36">
        <v>0</v>
      </c>
      <c r="L126" s="36">
        <v>0</v>
      </c>
      <c r="M126" s="36">
        <v>0</v>
      </c>
      <c r="N126" s="36">
        <v>0</v>
      </c>
      <c r="O126" s="36">
        <v>0</v>
      </c>
      <c r="P126" s="36">
        <v>0</v>
      </c>
      <c r="Q126" s="36">
        <v>0</v>
      </c>
      <c r="R126" s="36">
        <v>0</v>
      </c>
      <c r="S126" s="36">
        <v>0</v>
      </c>
      <c r="T126" s="36">
        <v>0</v>
      </c>
      <c r="U126" s="36">
        <v>0</v>
      </c>
      <c r="V126" s="36">
        <v>0</v>
      </c>
      <c r="W126" s="36">
        <v>0</v>
      </c>
      <c r="X126" s="36">
        <v>0</v>
      </c>
      <c r="Y126" s="36">
        <v>0</v>
      </c>
      <c r="Z126" s="2">
        <f t="shared" si="8"/>
        <v>0</v>
      </c>
    </row>
    <row r="127" spans="1:26" x14ac:dyDescent="0.2">
      <c r="A127" t="s">
        <v>19</v>
      </c>
      <c r="B127" s="36">
        <v>0</v>
      </c>
      <c r="C127" s="36">
        <v>0</v>
      </c>
      <c r="D127" s="36">
        <v>0</v>
      </c>
      <c r="E127" s="36">
        <v>0</v>
      </c>
      <c r="F127" s="36">
        <v>0</v>
      </c>
      <c r="G127" s="36">
        <v>0</v>
      </c>
      <c r="H127" s="36">
        <v>0</v>
      </c>
      <c r="I127" s="36">
        <v>0</v>
      </c>
      <c r="J127" s="36">
        <v>0</v>
      </c>
      <c r="K127" s="36">
        <v>0</v>
      </c>
      <c r="L127" s="36">
        <v>0</v>
      </c>
      <c r="M127" s="36">
        <v>0</v>
      </c>
      <c r="N127" s="36">
        <v>0</v>
      </c>
      <c r="O127" s="36">
        <v>0</v>
      </c>
      <c r="P127" s="36">
        <v>0</v>
      </c>
      <c r="Q127" s="36">
        <v>0</v>
      </c>
      <c r="R127" s="36">
        <v>0</v>
      </c>
      <c r="S127" s="36">
        <v>0</v>
      </c>
      <c r="T127" s="36">
        <v>0</v>
      </c>
      <c r="U127" s="36">
        <v>0</v>
      </c>
      <c r="V127" s="36">
        <v>0</v>
      </c>
      <c r="W127" s="36">
        <v>0</v>
      </c>
      <c r="X127" s="36">
        <v>0</v>
      </c>
      <c r="Y127" s="36">
        <v>0</v>
      </c>
      <c r="Z127" s="2">
        <f t="shared" si="8"/>
        <v>0</v>
      </c>
    </row>
    <row r="128" spans="1:26" x14ac:dyDescent="0.2">
      <c r="A128" t="s">
        <v>20</v>
      </c>
      <c r="B128" s="36">
        <v>0</v>
      </c>
      <c r="C128" s="36">
        <v>0</v>
      </c>
      <c r="D128" s="36">
        <v>0</v>
      </c>
      <c r="E128" s="36">
        <v>0</v>
      </c>
      <c r="F128" s="36">
        <v>0</v>
      </c>
      <c r="G128" s="36">
        <v>0</v>
      </c>
      <c r="H128" s="36">
        <v>0</v>
      </c>
      <c r="I128" s="36">
        <v>0</v>
      </c>
      <c r="J128" s="36">
        <v>0</v>
      </c>
      <c r="K128" s="36">
        <v>0</v>
      </c>
      <c r="L128" s="36">
        <v>0</v>
      </c>
      <c r="M128" s="36">
        <v>0</v>
      </c>
      <c r="N128" s="36">
        <v>0</v>
      </c>
      <c r="O128" s="36">
        <v>0</v>
      </c>
      <c r="P128" s="36">
        <v>0</v>
      </c>
      <c r="Q128" s="36">
        <v>0</v>
      </c>
      <c r="R128" s="36">
        <v>0</v>
      </c>
      <c r="S128" s="36">
        <v>0</v>
      </c>
      <c r="T128" s="36">
        <v>0</v>
      </c>
      <c r="U128" s="36">
        <v>0</v>
      </c>
      <c r="V128" s="36">
        <v>0</v>
      </c>
      <c r="W128" s="36">
        <v>0</v>
      </c>
      <c r="X128" s="36">
        <v>0</v>
      </c>
      <c r="Y128" s="36">
        <v>0</v>
      </c>
      <c r="Z128" s="2">
        <f t="shared" si="8"/>
        <v>0</v>
      </c>
    </row>
    <row r="129" spans="1:26" x14ac:dyDescent="0.2">
      <c r="A129" t="s">
        <v>21</v>
      </c>
      <c r="B129" s="36">
        <v>0</v>
      </c>
      <c r="C129" s="36">
        <v>0</v>
      </c>
      <c r="D129" s="36">
        <v>0</v>
      </c>
      <c r="E129" s="36">
        <v>0</v>
      </c>
      <c r="F129" s="36">
        <v>0</v>
      </c>
      <c r="G129" s="36">
        <v>0</v>
      </c>
      <c r="H129" s="36">
        <v>0</v>
      </c>
      <c r="I129" s="36">
        <v>0</v>
      </c>
      <c r="J129" s="36">
        <v>0</v>
      </c>
      <c r="K129" s="36">
        <v>0</v>
      </c>
      <c r="L129" s="36">
        <v>0</v>
      </c>
      <c r="M129" s="36">
        <v>0</v>
      </c>
      <c r="N129" s="36">
        <v>0</v>
      </c>
      <c r="O129" s="36">
        <v>0</v>
      </c>
      <c r="P129" s="36">
        <v>0</v>
      </c>
      <c r="Q129" s="36">
        <v>0</v>
      </c>
      <c r="R129" s="36">
        <v>0</v>
      </c>
      <c r="S129" s="36">
        <v>0</v>
      </c>
      <c r="T129" s="36">
        <v>0</v>
      </c>
      <c r="U129" s="36">
        <v>0</v>
      </c>
      <c r="V129" s="36">
        <v>0</v>
      </c>
      <c r="W129" s="36">
        <v>0</v>
      </c>
      <c r="X129" s="36">
        <v>0</v>
      </c>
      <c r="Y129" s="36">
        <v>0</v>
      </c>
      <c r="Z129" s="2">
        <f t="shared" si="8"/>
        <v>0</v>
      </c>
    </row>
    <row r="130" spans="1:26" x14ac:dyDescent="0.2">
      <c r="A130" t="s">
        <v>22</v>
      </c>
      <c r="B130" s="36">
        <v>0</v>
      </c>
      <c r="C130" s="36">
        <v>0</v>
      </c>
      <c r="D130" s="36">
        <v>0</v>
      </c>
      <c r="E130" s="36">
        <v>0</v>
      </c>
      <c r="F130" s="36">
        <v>0</v>
      </c>
      <c r="G130" s="36">
        <v>0</v>
      </c>
      <c r="H130" s="36">
        <v>0</v>
      </c>
      <c r="I130" s="36">
        <v>0</v>
      </c>
      <c r="J130" s="36">
        <v>0</v>
      </c>
      <c r="K130" s="36">
        <v>0</v>
      </c>
      <c r="L130" s="36">
        <v>0</v>
      </c>
      <c r="M130" s="36">
        <v>0</v>
      </c>
      <c r="N130" s="36">
        <v>0</v>
      </c>
      <c r="O130" s="36">
        <v>0</v>
      </c>
      <c r="P130" s="36">
        <v>0</v>
      </c>
      <c r="Q130" s="36">
        <v>0</v>
      </c>
      <c r="R130" s="36">
        <v>0</v>
      </c>
      <c r="S130" s="36">
        <v>0</v>
      </c>
      <c r="T130" s="36">
        <v>0</v>
      </c>
      <c r="U130" s="36">
        <v>0</v>
      </c>
      <c r="V130" s="36">
        <v>0</v>
      </c>
      <c r="W130" s="36">
        <v>0</v>
      </c>
      <c r="X130" s="36">
        <v>0</v>
      </c>
      <c r="Y130" s="36">
        <v>0</v>
      </c>
      <c r="Z130" s="2">
        <f t="shared" si="8"/>
        <v>0</v>
      </c>
    </row>
    <row r="131" spans="1:26" x14ac:dyDescent="0.2">
      <c r="A131" t="s">
        <v>23</v>
      </c>
      <c r="B131" s="36">
        <v>0</v>
      </c>
      <c r="C131" s="36">
        <v>0</v>
      </c>
      <c r="D131" s="36">
        <v>0</v>
      </c>
      <c r="E131" s="36">
        <v>0</v>
      </c>
      <c r="F131" s="36">
        <v>0</v>
      </c>
      <c r="G131" s="36">
        <v>0</v>
      </c>
      <c r="H131" s="36">
        <v>0</v>
      </c>
      <c r="I131" s="36">
        <v>0</v>
      </c>
      <c r="J131" s="36">
        <v>0</v>
      </c>
      <c r="K131" s="36">
        <v>0</v>
      </c>
      <c r="L131" s="36">
        <v>0</v>
      </c>
      <c r="M131" s="36">
        <v>0</v>
      </c>
      <c r="N131" s="36">
        <v>0</v>
      </c>
      <c r="O131" s="36">
        <v>0</v>
      </c>
      <c r="P131" s="36">
        <v>0</v>
      </c>
      <c r="Q131" s="36">
        <v>0</v>
      </c>
      <c r="R131" s="36">
        <v>0</v>
      </c>
      <c r="S131" s="36">
        <v>0</v>
      </c>
      <c r="T131" s="36">
        <v>0</v>
      </c>
      <c r="U131" s="36">
        <v>0</v>
      </c>
      <c r="V131" s="36">
        <v>0</v>
      </c>
      <c r="W131" s="36">
        <v>0</v>
      </c>
      <c r="X131" s="36">
        <v>0</v>
      </c>
      <c r="Y131" s="36">
        <v>0</v>
      </c>
      <c r="Z131" s="2">
        <f t="shared" si="8"/>
        <v>0</v>
      </c>
    </row>
    <row r="132" spans="1:26" x14ac:dyDescent="0.2">
      <c r="A132" t="s">
        <v>24</v>
      </c>
      <c r="B132" s="36">
        <v>0</v>
      </c>
      <c r="C132" s="36">
        <v>0</v>
      </c>
      <c r="D132" s="36">
        <v>0</v>
      </c>
      <c r="E132" s="36">
        <v>0</v>
      </c>
      <c r="F132" s="36">
        <v>0</v>
      </c>
      <c r="G132" s="36">
        <v>0</v>
      </c>
      <c r="H132" s="36">
        <v>0</v>
      </c>
      <c r="I132" s="36">
        <v>0</v>
      </c>
      <c r="J132" s="36">
        <v>0</v>
      </c>
      <c r="K132" s="36">
        <v>0</v>
      </c>
      <c r="L132" s="36">
        <v>0</v>
      </c>
      <c r="M132" s="36">
        <v>0</v>
      </c>
      <c r="N132" s="36">
        <v>0</v>
      </c>
      <c r="O132" s="36">
        <v>0</v>
      </c>
      <c r="P132" s="36">
        <v>0</v>
      </c>
      <c r="Q132" s="36">
        <v>0</v>
      </c>
      <c r="R132" s="36">
        <v>0</v>
      </c>
      <c r="S132" s="36">
        <v>0</v>
      </c>
      <c r="T132" s="36">
        <v>0</v>
      </c>
      <c r="U132" s="36">
        <v>0</v>
      </c>
      <c r="V132" s="36">
        <v>0</v>
      </c>
      <c r="W132" s="36">
        <v>0</v>
      </c>
      <c r="X132" s="36">
        <v>0</v>
      </c>
      <c r="Y132" s="36">
        <v>0</v>
      </c>
      <c r="Z132" s="2">
        <f t="shared" si="8"/>
        <v>0</v>
      </c>
    </row>
    <row r="133" spans="1:26" x14ac:dyDescent="0.2">
      <c r="A133" t="s">
        <v>25</v>
      </c>
      <c r="B133" s="36">
        <v>0</v>
      </c>
      <c r="C133" s="36">
        <v>0</v>
      </c>
      <c r="D133" s="36">
        <v>0</v>
      </c>
      <c r="E133" s="36">
        <v>0</v>
      </c>
      <c r="F133" s="36">
        <v>0</v>
      </c>
      <c r="G133" s="36">
        <v>0</v>
      </c>
      <c r="H133" s="36">
        <v>0</v>
      </c>
      <c r="I133" s="36">
        <v>0</v>
      </c>
      <c r="J133" s="36">
        <v>0</v>
      </c>
      <c r="K133" s="36">
        <v>0</v>
      </c>
      <c r="L133" s="36">
        <v>0</v>
      </c>
      <c r="M133" s="36">
        <v>0</v>
      </c>
      <c r="N133" s="36">
        <v>0</v>
      </c>
      <c r="O133" s="36">
        <v>0</v>
      </c>
      <c r="P133" s="36">
        <v>0</v>
      </c>
      <c r="Q133" s="36">
        <v>0</v>
      </c>
      <c r="R133" s="36">
        <v>0</v>
      </c>
      <c r="S133" s="36">
        <v>0</v>
      </c>
      <c r="T133" s="36">
        <v>0</v>
      </c>
      <c r="U133" s="36">
        <v>0</v>
      </c>
      <c r="V133" s="36">
        <v>0</v>
      </c>
      <c r="W133" s="36">
        <v>0</v>
      </c>
      <c r="X133" s="36">
        <v>0</v>
      </c>
      <c r="Y133" s="36">
        <v>0</v>
      </c>
      <c r="Z133" s="2">
        <f t="shared" si="8"/>
        <v>0</v>
      </c>
    </row>
    <row r="134" spans="1:26" x14ac:dyDescent="0.2">
      <c r="A134" t="s">
        <v>50</v>
      </c>
      <c r="B134" s="2">
        <f t="shared" ref="B134:Z134" si="9">SUM(B111:B133)</f>
        <v>0</v>
      </c>
      <c r="C134" s="2">
        <f t="shared" si="9"/>
        <v>0</v>
      </c>
      <c r="D134" s="2">
        <f t="shared" si="9"/>
        <v>0</v>
      </c>
      <c r="E134" s="2">
        <f t="shared" si="9"/>
        <v>0</v>
      </c>
      <c r="F134" s="2">
        <f t="shared" si="9"/>
        <v>0</v>
      </c>
      <c r="G134" s="2">
        <f t="shared" si="9"/>
        <v>0</v>
      </c>
      <c r="H134" s="2">
        <f t="shared" si="9"/>
        <v>0</v>
      </c>
      <c r="I134" s="2">
        <f t="shared" si="9"/>
        <v>0</v>
      </c>
      <c r="J134" s="2">
        <f t="shared" si="9"/>
        <v>0</v>
      </c>
      <c r="K134" s="2">
        <f t="shared" si="9"/>
        <v>42284.390920583159</v>
      </c>
      <c r="L134" s="2">
        <f t="shared" si="9"/>
        <v>0</v>
      </c>
      <c r="M134" s="2">
        <f t="shared" si="9"/>
        <v>20663.710080564022</v>
      </c>
      <c r="N134" s="2">
        <f t="shared" si="9"/>
        <v>12167.127792865038</v>
      </c>
      <c r="O134" s="2">
        <f t="shared" si="9"/>
        <v>33682.781973044388</v>
      </c>
      <c r="P134" s="2">
        <f t="shared" si="9"/>
        <v>45971.582077963278</v>
      </c>
      <c r="Q134" s="2">
        <f t="shared" si="9"/>
        <v>23098.979000352323</v>
      </c>
      <c r="R134" s="2">
        <f t="shared" si="9"/>
        <v>0</v>
      </c>
      <c r="S134" s="2">
        <f t="shared" si="9"/>
        <v>0</v>
      </c>
      <c r="T134" s="2">
        <f t="shared" si="9"/>
        <v>0</v>
      </c>
      <c r="U134" s="2">
        <f t="shared" si="9"/>
        <v>0</v>
      </c>
      <c r="V134" s="2">
        <f t="shared" si="9"/>
        <v>0</v>
      </c>
      <c r="W134" s="2">
        <f t="shared" si="9"/>
        <v>0</v>
      </c>
      <c r="X134" s="2">
        <f t="shared" si="9"/>
        <v>0</v>
      </c>
      <c r="Y134" s="2">
        <f t="shared" si="9"/>
        <v>0</v>
      </c>
      <c r="Z134" s="2">
        <f t="shared" si="9"/>
        <v>177868.57184537221</v>
      </c>
    </row>
    <row r="135" spans="1:26"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4" t="s">
        <v>61</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B137" s="9" t="s">
        <v>27</v>
      </c>
      <c r="C137" s="9" t="s">
        <v>2</v>
      </c>
      <c r="D137" s="9" t="s">
        <v>28</v>
      </c>
      <c r="E137" s="9" t="s">
        <v>29</v>
      </c>
      <c r="F137" s="9" t="s">
        <v>30</v>
      </c>
      <c r="G137" s="9" t="s">
        <v>31</v>
      </c>
      <c r="H137" s="9" t="s">
        <v>32</v>
      </c>
      <c r="I137" s="9" t="s">
        <v>33</v>
      </c>
      <c r="J137" s="9" t="s">
        <v>34</v>
      </c>
      <c r="K137" s="9" t="s">
        <v>35</v>
      </c>
      <c r="L137" s="9" t="s">
        <v>36</v>
      </c>
      <c r="M137" s="9" t="s">
        <v>37</v>
      </c>
      <c r="N137" s="9" t="s">
        <v>38</v>
      </c>
      <c r="O137" s="9" t="s">
        <v>39</v>
      </c>
      <c r="P137" s="9" t="s">
        <v>40</v>
      </c>
      <c r="Q137" s="9" t="s">
        <v>41</v>
      </c>
      <c r="R137" s="9" t="s">
        <v>42</v>
      </c>
      <c r="S137" s="9" t="s">
        <v>43</v>
      </c>
      <c r="T137" s="9" t="s">
        <v>44</v>
      </c>
      <c r="U137" s="9" t="s">
        <v>45</v>
      </c>
      <c r="V137" s="9" t="s">
        <v>1</v>
      </c>
      <c r="W137" s="9" t="s">
        <v>0</v>
      </c>
      <c r="X137" s="9" t="s">
        <v>46</v>
      </c>
      <c r="Y137" s="9" t="s">
        <v>47</v>
      </c>
      <c r="Z137" s="9" t="s">
        <v>48</v>
      </c>
    </row>
    <row r="138" spans="1:26" x14ac:dyDescent="0.2">
      <c r="A138" t="s">
        <v>3</v>
      </c>
      <c r="B138" s="22">
        <v>0</v>
      </c>
      <c r="C138" s="22">
        <v>0</v>
      </c>
      <c r="D138" s="22">
        <v>0</v>
      </c>
      <c r="E138" s="22">
        <v>0</v>
      </c>
      <c r="F138" s="22">
        <v>0</v>
      </c>
      <c r="G138" s="22">
        <v>0</v>
      </c>
      <c r="H138" s="22">
        <v>0</v>
      </c>
      <c r="I138" s="22">
        <v>0</v>
      </c>
      <c r="J138" s="22">
        <v>0</v>
      </c>
      <c r="K138" s="22">
        <v>0</v>
      </c>
      <c r="L138" s="22">
        <v>0</v>
      </c>
      <c r="M138" s="22">
        <v>0</v>
      </c>
      <c r="N138" s="22">
        <v>0</v>
      </c>
      <c r="O138" s="22">
        <v>0</v>
      </c>
      <c r="P138" s="22">
        <v>0</v>
      </c>
      <c r="Q138" s="22">
        <v>0</v>
      </c>
      <c r="R138" s="22">
        <v>0</v>
      </c>
      <c r="S138" s="22">
        <v>0</v>
      </c>
      <c r="T138" s="22">
        <v>0</v>
      </c>
      <c r="U138" s="22">
        <v>0</v>
      </c>
      <c r="V138" s="22">
        <v>0</v>
      </c>
      <c r="W138" s="22">
        <v>0</v>
      </c>
      <c r="X138" s="22">
        <v>0</v>
      </c>
      <c r="Y138" s="22">
        <v>0</v>
      </c>
      <c r="Z138" s="2">
        <f t="shared" ref="Z138:Z160" si="10">SUM(B138:Y138)</f>
        <v>0</v>
      </c>
    </row>
    <row r="139" spans="1:26" x14ac:dyDescent="0.2">
      <c r="A139" t="s">
        <v>4</v>
      </c>
      <c r="B139" s="22">
        <v>0</v>
      </c>
      <c r="C139" s="22">
        <v>0</v>
      </c>
      <c r="D139" s="22">
        <v>0</v>
      </c>
      <c r="E139" s="22">
        <v>0</v>
      </c>
      <c r="F139" s="22">
        <v>0</v>
      </c>
      <c r="G139" s="22">
        <v>0</v>
      </c>
      <c r="H139" s="22">
        <v>0</v>
      </c>
      <c r="I139" s="22">
        <v>0</v>
      </c>
      <c r="J139" s="22">
        <v>0</v>
      </c>
      <c r="K139" s="22">
        <v>0</v>
      </c>
      <c r="L139" s="22">
        <v>0</v>
      </c>
      <c r="M139" s="22">
        <v>0</v>
      </c>
      <c r="N139" s="22">
        <v>0</v>
      </c>
      <c r="O139" s="22">
        <v>0</v>
      </c>
      <c r="P139" s="22">
        <v>0</v>
      </c>
      <c r="Q139" s="22">
        <v>0</v>
      </c>
      <c r="R139" s="22">
        <v>0</v>
      </c>
      <c r="S139" s="22">
        <v>0</v>
      </c>
      <c r="T139" s="22">
        <v>0</v>
      </c>
      <c r="U139" s="22">
        <v>0</v>
      </c>
      <c r="V139" s="22">
        <v>0</v>
      </c>
      <c r="W139" s="22">
        <v>0</v>
      </c>
      <c r="X139" s="22">
        <v>0</v>
      </c>
      <c r="Y139" s="22">
        <v>0</v>
      </c>
      <c r="Z139" s="2">
        <f t="shared" si="10"/>
        <v>0</v>
      </c>
    </row>
    <row r="140" spans="1:26" x14ac:dyDescent="0.2">
      <c r="A140" t="s">
        <v>5</v>
      </c>
      <c r="B140" s="22">
        <v>0</v>
      </c>
      <c r="C140" s="22">
        <v>0</v>
      </c>
      <c r="D140" s="22">
        <v>0</v>
      </c>
      <c r="E140" s="22">
        <v>0</v>
      </c>
      <c r="F140" s="22">
        <v>0</v>
      </c>
      <c r="G140" s="22">
        <v>0</v>
      </c>
      <c r="H140" s="22">
        <v>0</v>
      </c>
      <c r="I140" s="22">
        <v>0</v>
      </c>
      <c r="J140" s="22">
        <v>0</v>
      </c>
      <c r="K140" s="22">
        <v>0</v>
      </c>
      <c r="L140" s="22">
        <v>0</v>
      </c>
      <c r="M140" s="22">
        <v>0</v>
      </c>
      <c r="N140" s="22">
        <v>0</v>
      </c>
      <c r="O140" s="22">
        <v>0</v>
      </c>
      <c r="P140" s="22">
        <v>0</v>
      </c>
      <c r="Q140" s="22">
        <v>0</v>
      </c>
      <c r="R140" s="22">
        <v>0</v>
      </c>
      <c r="S140" s="22">
        <v>0</v>
      </c>
      <c r="T140" s="22">
        <v>0</v>
      </c>
      <c r="U140" s="22">
        <v>0</v>
      </c>
      <c r="V140" s="22">
        <v>0</v>
      </c>
      <c r="W140" s="22">
        <v>0</v>
      </c>
      <c r="X140" s="22">
        <v>0</v>
      </c>
      <c r="Y140" s="22">
        <v>0</v>
      </c>
      <c r="Z140" s="2">
        <f t="shared" si="10"/>
        <v>0</v>
      </c>
    </row>
    <row r="141" spans="1:26" x14ac:dyDescent="0.2">
      <c r="A141" t="s">
        <v>6</v>
      </c>
      <c r="B141" s="22">
        <v>0</v>
      </c>
      <c r="C141" s="22">
        <v>0</v>
      </c>
      <c r="D141" s="22">
        <v>0</v>
      </c>
      <c r="E141" s="22">
        <v>0</v>
      </c>
      <c r="F141" s="22">
        <v>0</v>
      </c>
      <c r="G141" s="22">
        <v>0</v>
      </c>
      <c r="H141" s="22">
        <v>0</v>
      </c>
      <c r="I141" s="22">
        <v>0</v>
      </c>
      <c r="J141" s="22">
        <v>0</v>
      </c>
      <c r="K141" s="22">
        <v>0</v>
      </c>
      <c r="L141" s="22">
        <v>0</v>
      </c>
      <c r="M141" s="22">
        <v>0</v>
      </c>
      <c r="N141" s="22">
        <v>0</v>
      </c>
      <c r="O141" s="22">
        <v>0</v>
      </c>
      <c r="P141" s="22">
        <v>0</v>
      </c>
      <c r="Q141" s="22">
        <v>0</v>
      </c>
      <c r="R141" s="22">
        <v>0</v>
      </c>
      <c r="S141" s="22">
        <v>0</v>
      </c>
      <c r="T141" s="22">
        <v>0</v>
      </c>
      <c r="U141" s="22">
        <v>0</v>
      </c>
      <c r="V141" s="22">
        <v>0</v>
      </c>
      <c r="W141" s="22">
        <v>0</v>
      </c>
      <c r="X141" s="22">
        <v>0</v>
      </c>
      <c r="Y141" s="22">
        <v>0</v>
      </c>
      <c r="Z141" s="2">
        <f t="shared" si="10"/>
        <v>0</v>
      </c>
    </row>
    <row r="142" spans="1:26" x14ac:dyDescent="0.2">
      <c r="A142" t="s">
        <v>7</v>
      </c>
      <c r="B142" s="22">
        <v>0</v>
      </c>
      <c r="C142" s="22">
        <v>0</v>
      </c>
      <c r="D142" s="22">
        <v>0</v>
      </c>
      <c r="E142" s="22">
        <v>0</v>
      </c>
      <c r="F142" s="22">
        <v>0</v>
      </c>
      <c r="G142" s="22">
        <v>0</v>
      </c>
      <c r="H142" s="22">
        <v>0</v>
      </c>
      <c r="I142" s="22">
        <v>0</v>
      </c>
      <c r="J142" s="22">
        <v>0</v>
      </c>
      <c r="K142" s="22">
        <v>0</v>
      </c>
      <c r="L142" s="22">
        <v>0</v>
      </c>
      <c r="M142" s="22">
        <v>0</v>
      </c>
      <c r="N142" s="22">
        <v>0</v>
      </c>
      <c r="O142" s="22">
        <v>0</v>
      </c>
      <c r="P142" s="22">
        <v>0</v>
      </c>
      <c r="Q142" s="22">
        <v>0</v>
      </c>
      <c r="R142" s="22">
        <v>0</v>
      </c>
      <c r="S142" s="22">
        <v>0</v>
      </c>
      <c r="T142" s="22">
        <v>0</v>
      </c>
      <c r="U142" s="22">
        <v>0</v>
      </c>
      <c r="V142" s="22">
        <v>0</v>
      </c>
      <c r="W142" s="22">
        <v>0</v>
      </c>
      <c r="X142" s="22">
        <v>0</v>
      </c>
      <c r="Y142" s="22">
        <v>0</v>
      </c>
      <c r="Z142" s="2">
        <f t="shared" si="10"/>
        <v>0</v>
      </c>
    </row>
    <row r="143" spans="1:26" x14ac:dyDescent="0.2">
      <c r="A143" t="s">
        <v>8</v>
      </c>
      <c r="B143" s="22">
        <v>0</v>
      </c>
      <c r="C143" s="22">
        <v>0</v>
      </c>
      <c r="D143" s="22">
        <v>0</v>
      </c>
      <c r="E143" s="22">
        <v>0</v>
      </c>
      <c r="F143" s="22">
        <v>0</v>
      </c>
      <c r="G143" s="22">
        <v>0</v>
      </c>
      <c r="H143" s="22">
        <v>0</v>
      </c>
      <c r="I143" s="22">
        <v>0</v>
      </c>
      <c r="J143" s="22">
        <v>0</v>
      </c>
      <c r="K143" s="22">
        <v>0</v>
      </c>
      <c r="L143" s="22">
        <v>0</v>
      </c>
      <c r="M143" s="22">
        <v>0</v>
      </c>
      <c r="N143" s="22">
        <v>0</v>
      </c>
      <c r="O143" s="22">
        <v>0</v>
      </c>
      <c r="P143" s="22">
        <v>0</v>
      </c>
      <c r="Q143" s="22">
        <v>0</v>
      </c>
      <c r="R143" s="22">
        <v>0</v>
      </c>
      <c r="S143" s="22">
        <v>0</v>
      </c>
      <c r="T143" s="22">
        <v>0</v>
      </c>
      <c r="U143" s="22">
        <v>0</v>
      </c>
      <c r="V143" s="22">
        <v>0</v>
      </c>
      <c r="W143" s="22">
        <v>0</v>
      </c>
      <c r="X143" s="22">
        <v>0</v>
      </c>
      <c r="Y143" s="22">
        <v>0</v>
      </c>
      <c r="Z143" s="2">
        <f t="shared" si="10"/>
        <v>0</v>
      </c>
    </row>
    <row r="144" spans="1:26" x14ac:dyDescent="0.2">
      <c r="A144" t="s">
        <v>9</v>
      </c>
      <c r="B144" s="22">
        <v>0</v>
      </c>
      <c r="C144" s="22">
        <v>0</v>
      </c>
      <c r="D144" s="22">
        <v>0</v>
      </c>
      <c r="E144" s="22">
        <v>0</v>
      </c>
      <c r="F144" s="22">
        <v>0</v>
      </c>
      <c r="G144" s="22">
        <v>0</v>
      </c>
      <c r="H144" s="22">
        <v>0</v>
      </c>
      <c r="I144" s="22">
        <v>0</v>
      </c>
      <c r="J144" s="22">
        <v>0</v>
      </c>
      <c r="K144" s="22">
        <v>0</v>
      </c>
      <c r="L144" s="22">
        <v>0</v>
      </c>
      <c r="M144" s="22">
        <v>0</v>
      </c>
      <c r="N144" s="22">
        <v>0</v>
      </c>
      <c r="O144" s="22">
        <v>0</v>
      </c>
      <c r="P144" s="22">
        <v>0</v>
      </c>
      <c r="Q144" s="22">
        <v>0</v>
      </c>
      <c r="R144" s="22">
        <v>0</v>
      </c>
      <c r="S144" s="22">
        <v>0</v>
      </c>
      <c r="T144" s="22">
        <v>0</v>
      </c>
      <c r="U144" s="22">
        <v>0</v>
      </c>
      <c r="V144" s="22">
        <v>0</v>
      </c>
      <c r="W144" s="22">
        <v>0</v>
      </c>
      <c r="X144" s="22">
        <v>0</v>
      </c>
      <c r="Y144" s="22">
        <v>0</v>
      </c>
      <c r="Z144" s="2">
        <f t="shared" si="10"/>
        <v>0</v>
      </c>
    </row>
    <row r="145" spans="1:26" x14ac:dyDescent="0.2">
      <c r="A145" t="s">
        <v>10</v>
      </c>
      <c r="B145" s="22">
        <v>0</v>
      </c>
      <c r="C145" s="22">
        <v>0</v>
      </c>
      <c r="D145" s="22">
        <v>0</v>
      </c>
      <c r="E145" s="22">
        <v>0</v>
      </c>
      <c r="F145" s="22">
        <v>0</v>
      </c>
      <c r="G145" s="22">
        <v>0</v>
      </c>
      <c r="H145" s="22">
        <v>0</v>
      </c>
      <c r="I145" s="22">
        <v>0</v>
      </c>
      <c r="J145" s="22">
        <v>0</v>
      </c>
      <c r="K145" s="22">
        <v>0</v>
      </c>
      <c r="L145" s="22">
        <v>0</v>
      </c>
      <c r="M145" s="22">
        <v>0</v>
      </c>
      <c r="N145" s="22">
        <v>0</v>
      </c>
      <c r="O145" s="22">
        <v>0</v>
      </c>
      <c r="P145" s="22">
        <v>0</v>
      </c>
      <c r="Q145" s="22">
        <v>0</v>
      </c>
      <c r="R145" s="22">
        <v>0</v>
      </c>
      <c r="S145" s="22">
        <v>0</v>
      </c>
      <c r="T145" s="22">
        <v>0</v>
      </c>
      <c r="U145" s="22">
        <v>0</v>
      </c>
      <c r="V145" s="22">
        <v>0</v>
      </c>
      <c r="W145" s="22">
        <v>0</v>
      </c>
      <c r="X145" s="22">
        <v>0</v>
      </c>
      <c r="Y145" s="22">
        <v>0</v>
      </c>
      <c r="Z145" s="2">
        <f t="shared" si="10"/>
        <v>0</v>
      </c>
    </row>
    <row r="146" spans="1:26" x14ac:dyDescent="0.2">
      <c r="A146" t="s">
        <v>11</v>
      </c>
      <c r="B146" s="22">
        <v>0</v>
      </c>
      <c r="C146" s="22">
        <v>0</v>
      </c>
      <c r="D146" s="22">
        <v>0</v>
      </c>
      <c r="E146" s="22">
        <v>0</v>
      </c>
      <c r="F146" s="22">
        <v>0</v>
      </c>
      <c r="G146" s="22">
        <v>0</v>
      </c>
      <c r="H146" s="22">
        <v>0</v>
      </c>
      <c r="I146" s="22">
        <v>0</v>
      </c>
      <c r="J146" s="22">
        <v>0</v>
      </c>
      <c r="K146" s="22">
        <v>0</v>
      </c>
      <c r="L146" s="22">
        <v>0</v>
      </c>
      <c r="M146" s="22">
        <v>0</v>
      </c>
      <c r="N146" s="22">
        <v>0</v>
      </c>
      <c r="O146" s="22">
        <v>0</v>
      </c>
      <c r="P146" s="22">
        <v>0</v>
      </c>
      <c r="Q146" s="22">
        <v>0</v>
      </c>
      <c r="R146" s="22">
        <v>0</v>
      </c>
      <c r="S146" s="22">
        <v>0</v>
      </c>
      <c r="T146" s="22">
        <v>0</v>
      </c>
      <c r="U146" s="22">
        <v>0</v>
      </c>
      <c r="V146" s="22">
        <v>0</v>
      </c>
      <c r="W146" s="22">
        <v>0</v>
      </c>
      <c r="X146" s="22">
        <v>0</v>
      </c>
      <c r="Y146" s="22">
        <v>0</v>
      </c>
      <c r="Z146" s="2">
        <f t="shared" si="10"/>
        <v>0</v>
      </c>
    </row>
    <row r="147" spans="1:26" x14ac:dyDescent="0.2">
      <c r="A147" t="s">
        <v>12</v>
      </c>
      <c r="B147" s="22">
        <v>0</v>
      </c>
      <c r="C147" s="22">
        <v>0</v>
      </c>
      <c r="D147" s="22">
        <v>0</v>
      </c>
      <c r="E147" s="22">
        <v>0</v>
      </c>
      <c r="F147" s="22">
        <v>0</v>
      </c>
      <c r="G147" s="22">
        <v>0</v>
      </c>
      <c r="H147" s="22">
        <v>0</v>
      </c>
      <c r="I147" s="22">
        <v>0</v>
      </c>
      <c r="J147" s="22">
        <v>0</v>
      </c>
      <c r="K147" s="22">
        <v>0</v>
      </c>
      <c r="L147" s="22">
        <v>0</v>
      </c>
      <c r="M147" s="22">
        <v>0</v>
      </c>
      <c r="N147" s="22">
        <v>0</v>
      </c>
      <c r="O147" s="22">
        <v>0</v>
      </c>
      <c r="P147" s="22">
        <v>0</v>
      </c>
      <c r="Q147" s="22">
        <v>0</v>
      </c>
      <c r="R147" s="22">
        <v>0</v>
      </c>
      <c r="S147" s="22">
        <v>0</v>
      </c>
      <c r="T147" s="22">
        <v>0</v>
      </c>
      <c r="U147" s="22">
        <v>0</v>
      </c>
      <c r="V147" s="22">
        <v>0</v>
      </c>
      <c r="W147" s="22">
        <v>0</v>
      </c>
      <c r="X147" s="22">
        <v>0</v>
      </c>
      <c r="Y147" s="22">
        <v>0</v>
      </c>
      <c r="Z147" s="2">
        <f t="shared" si="10"/>
        <v>0</v>
      </c>
    </row>
    <row r="148" spans="1:26" x14ac:dyDescent="0.2">
      <c r="A148" t="s">
        <v>13</v>
      </c>
      <c r="B148" s="22">
        <v>0</v>
      </c>
      <c r="C148" s="22">
        <v>0</v>
      </c>
      <c r="D148" s="22">
        <v>0</v>
      </c>
      <c r="E148" s="22">
        <v>0</v>
      </c>
      <c r="F148" s="22">
        <v>0</v>
      </c>
      <c r="G148" s="22">
        <v>0</v>
      </c>
      <c r="H148" s="22">
        <v>0</v>
      </c>
      <c r="I148" s="22">
        <v>0</v>
      </c>
      <c r="J148" s="22">
        <v>0</v>
      </c>
      <c r="K148" s="22">
        <v>0</v>
      </c>
      <c r="L148" s="22">
        <v>0</v>
      </c>
      <c r="M148" s="22">
        <v>0</v>
      </c>
      <c r="N148" s="22">
        <v>0</v>
      </c>
      <c r="O148" s="22">
        <v>0</v>
      </c>
      <c r="P148" s="22">
        <v>0</v>
      </c>
      <c r="Q148" s="22">
        <v>0</v>
      </c>
      <c r="R148" s="22">
        <v>0</v>
      </c>
      <c r="S148" s="22">
        <v>0</v>
      </c>
      <c r="T148" s="22">
        <v>0</v>
      </c>
      <c r="U148" s="22">
        <v>0</v>
      </c>
      <c r="V148" s="22">
        <v>0</v>
      </c>
      <c r="W148" s="22">
        <v>0</v>
      </c>
      <c r="X148" s="22">
        <v>0</v>
      </c>
      <c r="Y148" s="22">
        <v>0</v>
      </c>
      <c r="Z148" s="2">
        <f t="shared" si="10"/>
        <v>0</v>
      </c>
    </row>
    <row r="149" spans="1:26" x14ac:dyDescent="0.2">
      <c r="A149" t="s">
        <v>14</v>
      </c>
      <c r="B149" s="22">
        <v>0</v>
      </c>
      <c r="C149" s="22">
        <v>0</v>
      </c>
      <c r="D149" s="22">
        <v>0</v>
      </c>
      <c r="E149" s="22">
        <v>0</v>
      </c>
      <c r="F149" s="22">
        <v>0</v>
      </c>
      <c r="G149" s="22">
        <v>0</v>
      </c>
      <c r="H149" s="22">
        <v>0</v>
      </c>
      <c r="I149" s="22">
        <v>0</v>
      </c>
      <c r="J149" s="22">
        <v>0</v>
      </c>
      <c r="K149" s="22">
        <v>0</v>
      </c>
      <c r="L149" s="22">
        <v>0</v>
      </c>
      <c r="M149" s="22">
        <v>0</v>
      </c>
      <c r="N149" s="22">
        <v>0</v>
      </c>
      <c r="O149" s="22">
        <v>0</v>
      </c>
      <c r="P149" s="22">
        <v>0</v>
      </c>
      <c r="Q149" s="22">
        <v>0</v>
      </c>
      <c r="R149" s="22">
        <v>0</v>
      </c>
      <c r="S149" s="22">
        <v>0</v>
      </c>
      <c r="T149" s="22">
        <v>0</v>
      </c>
      <c r="U149" s="22">
        <v>0</v>
      </c>
      <c r="V149" s="22">
        <v>0</v>
      </c>
      <c r="W149" s="22">
        <v>0</v>
      </c>
      <c r="X149" s="22">
        <v>0</v>
      </c>
      <c r="Y149" s="22">
        <v>0</v>
      </c>
      <c r="Z149" s="2">
        <f t="shared" si="10"/>
        <v>0</v>
      </c>
    </row>
    <row r="150" spans="1:26" x14ac:dyDescent="0.2">
      <c r="A150" t="s">
        <v>15</v>
      </c>
      <c r="B150" s="22">
        <v>0</v>
      </c>
      <c r="C150" s="22">
        <v>0</v>
      </c>
      <c r="D150" s="22">
        <v>0</v>
      </c>
      <c r="E150" s="22">
        <v>0</v>
      </c>
      <c r="F150" s="22">
        <v>0</v>
      </c>
      <c r="G150" s="22">
        <v>0</v>
      </c>
      <c r="H150" s="22">
        <v>0</v>
      </c>
      <c r="I150" s="22">
        <v>0</v>
      </c>
      <c r="J150" s="22">
        <v>0</v>
      </c>
      <c r="K150" s="22">
        <v>0</v>
      </c>
      <c r="L150" s="22">
        <v>0</v>
      </c>
      <c r="M150" s="22">
        <v>0</v>
      </c>
      <c r="N150" s="22">
        <v>0</v>
      </c>
      <c r="O150" s="22">
        <v>0</v>
      </c>
      <c r="P150" s="22">
        <v>0</v>
      </c>
      <c r="Q150" s="22">
        <v>0</v>
      </c>
      <c r="R150" s="22">
        <v>0</v>
      </c>
      <c r="S150" s="22">
        <v>0</v>
      </c>
      <c r="T150" s="22">
        <v>0</v>
      </c>
      <c r="U150" s="22">
        <v>0</v>
      </c>
      <c r="V150" s="22">
        <v>0</v>
      </c>
      <c r="W150" s="22">
        <v>0</v>
      </c>
      <c r="X150" s="22">
        <v>0</v>
      </c>
      <c r="Y150" s="22">
        <v>0</v>
      </c>
      <c r="Z150" s="2">
        <f t="shared" si="10"/>
        <v>0</v>
      </c>
    </row>
    <row r="151" spans="1:26" x14ac:dyDescent="0.2">
      <c r="A151" t="s">
        <v>16</v>
      </c>
      <c r="B151" s="22">
        <v>0</v>
      </c>
      <c r="C151" s="22">
        <v>0</v>
      </c>
      <c r="D151" s="22">
        <v>0</v>
      </c>
      <c r="E151" s="22">
        <v>0</v>
      </c>
      <c r="F151" s="22">
        <v>0</v>
      </c>
      <c r="G151" s="22">
        <v>0</v>
      </c>
      <c r="H151" s="22">
        <v>0</v>
      </c>
      <c r="I151" s="22">
        <v>0</v>
      </c>
      <c r="J151" s="22">
        <v>0</v>
      </c>
      <c r="K151" s="22">
        <v>0</v>
      </c>
      <c r="L151" s="22">
        <v>0</v>
      </c>
      <c r="M151" s="22">
        <v>0</v>
      </c>
      <c r="N151" s="22">
        <v>0</v>
      </c>
      <c r="O151" s="22">
        <v>0</v>
      </c>
      <c r="P151" s="22">
        <v>0</v>
      </c>
      <c r="Q151" s="22">
        <v>0</v>
      </c>
      <c r="R151" s="22">
        <v>0</v>
      </c>
      <c r="S151" s="22">
        <v>0</v>
      </c>
      <c r="T151" s="22">
        <v>0</v>
      </c>
      <c r="U151" s="22">
        <v>0</v>
      </c>
      <c r="V151" s="22">
        <v>0</v>
      </c>
      <c r="W151" s="22">
        <v>0</v>
      </c>
      <c r="X151" s="22">
        <v>0</v>
      </c>
      <c r="Y151" s="22">
        <v>0</v>
      </c>
      <c r="Z151" s="2">
        <f t="shared" si="10"/>
        <v>0</v>
      </c>
    </row>
    <row r="152" spans="1:26" x14ac:dyDescent="0.2">
      <c r="A152" t="s">
        <v>17</v>
      </c>
      <c r="B152" s="22">
        <v>0</v>
      </c>
      <c r="C152" s="22">
        <v>0</v>
      </c>
      <c r="D152" s="22">
        <v>0</v>
      </c>
      <c r="E152" s="22">
        <v>0</v>
      </c>
      <c r="F152" s="22">
        <v>0</v>
      </c>
      <c r="G152" s="22">
        <v>0</v>
      </c>
      <c r="H152" s="22">
        <v>0</v>
      </c>
      <c r="I152" s="22">
        <v>0</v>
      </c>
      <c r="J152" s="22">
        <v>0</v>
      </c>
      <c r="K152" s="22">
        <v>0</v>
      </c>
      <c r="L152" s="22">
        <v>0</v>
      </c>
      <c r="M152" s="22">
        <v>0</v>
      </c>
      <c r="N152" s="22">
        <v>0</v>
      </c>
      <c r="O152" s="22">
        <v>0</v>
      </c>
      <c r="P152" s="22">
        <v>0</v>
      </c>
      <c r="Q152" s="22">
        <v>0</v>
      </c>
      <c r="R152" s="22">
        <v>0</v>
      </c>
      <c r="S152" s="22">
        <v>0</v>
      </c>
      <c r="T152" s="22">
        <v>0</v>
      </c>
      <c r="U152" s="22">
        <v>0</v>
      </c>
      <c r="V152" s="22">
        <v>0</v>
      </c>
      <c r="W152" s="22">
        <v>0</v>
      </c>
      <c r="X152" s="22">
        <v>0</v>
      </c>
      <c r="Y152" s="22">
        <v>0</v>
      </c>
      <c r="Z152" s="2">
        <f t="shared" si="10"/>
        <v>0</v>
      </c>
    </row>
    <row r="153" spans="1:26" x14ac:dyDescent="0.2">
      <c r="A153" t="s">
        <v>18</v>
      </c>
      <c r="B153" s="22">
        <v>0</v>
      </c>
      <c r="C153" s="22">
        <v>0</v>
      </c>
      <c r="D153" s="22">
        <v>0</v>
      </c>
      <c r="E153" s="22">
        <v>0</v>
      </c>
      <c r="F153" s="22">
        <v>0</v>
      </c>
      <c r="G153" s="22">
        <v>0</v>
      </c>
      <c r="H153" s="22">
        <v>0</v>
      </c>
      <c r="I153" s="22">
        <v>0</v>
      </c>
      <c r="J153" s="22">
        <v>0</v>
      </c>
      <c r="K153" s="22">
        <v>0</v>
      </c>
      <c r="L153" s="22">
        <v>0</v>
      </c>
      <c r="M153" s="22">
        <v>0</v>
      </c>
      <c r="N153" s="22">
        <v>0</v>
      </c>
      <c r="O153" s="22">
        <v>0</v>
      </c>
      <c r="P153" s="22">
        <v>0</v>
      </c>
      <c r="Q153" s="22">
        <v>0</v>
      </c>
      <c r="R153" s="22">
        <v>0</v>
      </c>
      <c r="S153" s="22">
        <v>0</v>
      </c>
      <c r="T153" s="22">
        <v>0</v>
      </c>
      <c r="U153" s="22">
        <v>0</v>
      </c>
      <c r="V153" s="22">
        <v>0</v>
      </c>
      <c r="W153" s="22">
        <v>0</v>
      </c>
      <c r="X153" s="22">
        <v>0</v>
      </c>
      <c r="Y153" s="22">
        <v>0</v>
      </c>
      <c r="Z153" s="2">
        <f t="shared" si="10"/>
        <v>0</v>
      </c>
    </row>
    <row r="154" spans="1:26" x14ac:dyDescent="0.2">
      <c r="A154" t="s">
        <v>19</v>
      </c>
      <c r="B154" s="22">
        <v>0</v>
      </c>
      <c r="C154" s="22">
        <v>0</v>
      </c>
      <c r="D154" s="22">
        <v>0</v>
      </c>
      <c r="E154" s="22">
        <v>0</v>
      </c>
      <c r="F154" s="22">
        <v>0</v>
      </c>
      <c r="G154" s="22">
        <v>0</v>
      </c>
      <c r="H154" s="22">
        <v>0</v>
      </c>
      <c r="I154" s="22">
        <v>0</v>
      </c>
      <c r="J154" s="22">
        <v>0</v>
      </c>
      <c r="K154" s="22">
        <v>0</v>
      </c>
      <c r="L154" s="22">
        <v>0</v>
      </c>
      <c r="M154" s="22">
        <v>0</v>
      </c>
      <c r="N154" s="22">
        <v>0</v>
      </c>
      <c r="O154" s="22">
        <v>0</v>
      </c>
      <c r="P154" s="22">
        <v>0</v>
      </c>
      <c r="Q154" s="22">
        <v>0</v>
      </c>
      <c r="R154" s="22">
        <v>0</v>
      </c>
      <c r="S154" s="22">
        <v>0</v>
      </c>
      <c r="T154" s="22">
        <v>0</v>
      </c>
      <c r="U154" s="22">
        <v>0</v>
      </c>
      <c r="V154" s="22">
        <v>0</v>
      </c>
      <c r="W154" s="22">
        <v>0</v>
      </c>
      <c r="X154" s="22">
        <v>0</v>
      </c>
      <c r="Y154" s="22">
        <v>0</v>
      </c>
      <c r="Z154" s="2">
        <f t="shared" si="10"/>
        <v>0</v>
      </c>
    </row>
    <row r="155" spans="1:26" x14ac:dyDescent="0.2">
      <c r="A155" t="s">
        <v>20</v>
      </c>
      <c r="B155" s="22">
        <v>0</v>
      </c>
      <c r="C155" s="22">
        <v>0</v>
      </c>
      <c r="D155" s="22">
        <v>0</v>
      </c>
      <c r="E155" s="22">
        <v>0</v>
      </c>
      <c r="F155" s="22">
        <v>0</v>
      </c>
      <c r="G155" s="22">
        <v>0</v>
      </c>
      <c r="H155" s="22">
        <v>0</v>
      </c>
      <c r="I155" s="22">
        <v>0</v>
      </c>
      <c r="J155" s="22">
        <v>0</v>
      </c>
      <c r="K155" s="22">
        <v>0</v>
      </c>
      <c r="L155" s="22">
        <v>0</v>
      </c>
      <c r="M155" s="22">
        <v>0</v>
      </c>
      <c r="N155" s="22">
        <v>0</v>
      </c>
      <c r="O155" s="22">
        <v>0</v>
      </c>
      <c r="P155" s="22">
        <v>0</v>
      </c>
      <c r="Q155" s="22">
        <v>0</v>
      </c>
      <c r="R155" s="22">
        <v>0</v>
      </c>
      <c r="S155" s="22">
        <v>0</v>
      </c>
      <c r="T155" s="22">
        <v>0</v>
      </c>
      <c r="U155" s="22">
        <v>0</v>
      </c>
      <c r="V155" s="22">
        <v>0</v>
      </c>
      <c r="W155" s="22">
        <v>0</v>
      </c>
      <c r="X155" s="22">
        <v>0</v>
      </c>
      <c r="Y155" s="22">
        <v>0</v>
      </c>
      <c r="Z155" s="2">
        <f t="shared" si="10"/>
        <v>0</v>
      </c>
    </row>
    <row r="156" spans="1:26" x14ac:dyDescent="0.2">
      <c r="A156" t="s">
        <v>21</v>
      </c>
      <c r="B156" s="22">
        <v>0</v>
      </c>
      <c r="C156" s="22">
        <v>0</v>
      </c>
      <c r="D156" s="22">
        <v>0</v>
      </c>
      <c r="E156" s="22">
        <v>0</v>
      </c>
      <c r="F156" s="22">
        <v>0</v>
      </c>
      <c r="G156" s="22">
        <v>0</v>
      </c>
      <c r="H156" s="22">
        <v>0</v>
      </c>
      <c r="I156" s="22">
        <v>0</v>
      </c>
      <c r="J156" s="22">
        <v>0</v>
      </c>
      <c r="K156" s="22">
        <v>0</v>
      </c>
      <c r="L156" s="22">
        <v>0</v>
      </c>
      <c r="M156" s="22">
        <v>0</v>
      </c>
      <c r="N156" s="22">
        <v>0</v>
      </c>
      <c r="O156" s="22">
        <v>0</v>
      </c>
      <c r="P156" s="22">
        <v>0</v>
      </c>
      <c r="Q156" s="22">
        <v>0</v>
      </c>
      <c r="R156" s="22">
        <v>0</v>
      </c>
      <c r="S156" s="22">
        <v>0</v>
      </c>
      <c r="T156" s="22">
        <v>0</v>
      </c>
      <c r="U156" s="22">
        <v>0</v>
      </c>
      <c r="V156" s="22">
        <v>0</v>
      </c>
      <c r="W156" s="22">
        <v>0</v>
      </c>
      <c r="X156" s="22">
        <v>0</v>
      </c>
      <c r="Y156" s="22">
        <v>0</v>
      </c>
      <c r="Z156" s="2">
        <f t="shared" si="10"/>
        <v>0</v>
      </c>
    </row>
    <row r="157" spans="1:26" x14ac:dyDescent="0.2">
      <c r="A157" t="s">
        <v>22</v>
      </c>
      <c r="B157" s="22">
        <v>0</v>
      </c>
      <c r="C157" s="22">
        <v>0</v>
      </c>
      <c r="D157" s="22">
        <v>0</v>
      </c>
      <c r="E157" s="22">
        <v>0</v>
      </c>
      <c r="F157" s="22">
        <v>0</v>
      </c>
      <c r="G157" s="22">
        <v>0</v>
      </c>
      <c r="H157" s="22">
        <v>0</v>
      </c>
      <c r="I157" s="22">
        <v>0</v>
      </c>
      <c r="J157" s="22">
        <v>0</v>
      </c>
      <c r="K157" s="22">
        <v>0</v>
      </c>
      <c r="L157" s="22">
        <v>0</v>
      </c>
      <c r="M157" s="22">
        <v>0</v>
      </c>
      <c r="N157" s="22">
        <v>0</v>
      </c>
      <c r="O157" s="22">
        <v>0</v>
      </c>
      <c r="P157" s="22">
        <v>0</v>
      </c>
      <c r="Q157" s="22">
        <v>0</v>
      </c>
      <c r="R157" s="22">
        <v>0</v>
      </c>
      <c r="S157" s="22">
        <v>0</v>
      </c>
      <c r="T157" s="22">
        <v>0</v>
      </c>
      <c r="U157" s="22">
        <v>0</v>
      </c>
      <c r="V157" s="22">
        <v>0</v>
      </c>
      <c r="W157" s="22">
        <v>0</v>
      </c>
      <c r="X157" s="22">
        <v>0</v>
      </c>
      <c r="Y157" s="22">
        <v>0</v>
      </c>
      <c r="Z157" s="2">
        <f t="shared" si="10"/>
        <v>0</v>
      </c>
    </row>
    <row r="158" spans="1:26" x14ac:dyDescent="0.2">
      <c r="A158" t="s">
        <v>23</v>
      </c>
      <c r="B158" s="22">
        <v>0</v>
      </c>
      <c r="C158" s="22">
        <v>0</v>
      </c>
      <c r="D158" s="22">
        <v>0</v>
      </c>
      <c r="E158" s="22">
        <v>0</v>
      </c>
      <c r="F158" s="22">
        <v>0</v>
      </c>
      <c r="G158" s="22">
        <v>0</v>
      </c>
      <c r="H158" s="22">
        <v>0</v>
      </c>
      <c r="I158" s="22">
        <v>0</v>
      </c>
      <c r="J158" s="22">
        <v>0</v>
      </c>
      <c r="K158" s="22">
        <v>0</v>
      </c>
      <c r="L158" s="22">
        <v>0</v>
      </c>
      <c r="M158" s="22">
        <v>0</v>
      </c>
      <c r="N158" s="22">
        <v>0</v>
      </c>
      <c r="O158" s="22">
        <v>0</v>
      </c>
      <c r="P158" s="22">
        <v>0</v>
      </c>
      <c r="Q158" s="22">
        <v>0</v>
      </c>
      <c r="R158" s="22">
        <v>0</v>
      </c>
      <c r="S158" s="22">
        <v>0</v>
      </c>
      <c r="T158" s="22">
        <v>0</v>
      </c>
      <c r="U158" s="22">
        <v>0</v>
      </c>
      <c r="V158" s="22">
        <v>0</v>
      </c>
      <c r="W158" s="22">
        <v>0</v>
      </c>
      <c r="X158" s="22">
        <v>0</v>
      </c>
      <c r="Y158" s="22">
        <v>0</v>
      </c>
      <c r="Z158" s="2">
        <f t="shared" si="10"/>
        <v>0</v>
      </c>
    </row>
    <row r="159" spans="1:26" x14ac:dyDescent="0.2">
      <c r="A159" t="s">
        <v>24</v>
      </c>
      <c r="B159" s="22">
        <v>0</v>
      </c>
      <c r="C159" s="22">
        <v>0</v>
      </c>
      <c r="D159" s="22">
        <v>0</v>
      </c>
      <c r="E159" s="22">
        <v>0</v>
      </c>
      <c r="F159" s="22">
        <v>0</v>
      </c>
      <c r="G159" s="22">
        <v>0</v>
      </c>
      <c r="H159" s="22">
        <v>0</v>
      </c>
      <c r="I159" s="22">
        <v>0</v>
      </c>
      <c r="J159" s="22">
        <v>0</v>
      </c>
      <c r="K159" s="22">
        <v>0</v>
      </c>
      <c r="L159" s="22">
        <v>0</v>
      </c>
      <c r="M159" s="22">
        <v>0</v>
      </c>
      <c r="N159" s="22">
        <v>0</v>
      </c>
      <c r="O159" s="22">
        <v>0</v>
      </c>
      <c r="P159" s="22">
        <v>0</v>
      </c>
      <c r="Q159" s="22">
        <v>0</v>
      </c>
      <c r="R159" s="22">
        <v>0</v>
      </c>
      <c r="S159" s="22">
        <v>0</v>
      </c>
      <c r="T159" s="22">
        <v>0</v>
      </c>
      <c r="U159" s="22">
        <v>0</v>
      </c>
      <c r="V159" s="22">
        <v>0</v>
      </c>
      <c r="W159" s="22">
        <v>0</v>
      </c>
      <c r="X159" s="22">
        <v>0</v>
      </c>
      <c r="Y159" s="22">
        <v>0</v>
      </c>
      <c r="Z159" s="2">
        <f t="shared" si="10"/>
        <v>0</v>
      </c>
    </row>
    <row r="160" spans="1:26" x14ac:dyDescent="0.2">
      <c r="A160" t="s">
        <v>25</v>
      </c>
      <c r="B160" s="22">
        <v>0</v>
      </c>
      <c r="C160" s="22">
        <v>0</v>
      </c>
      <c r="D160" s="22">
        <v>0</v>
      </c>
      <c r="E160" s="22">
        <v>0</v>
      </c>
      <c r="F160" s="22">
        <v>0</v>
      </c>
      <c r="G160" s="22">
        <v>0</v>
      </c>
      <c r="H160" s="22">
        <v>0</v>
      </c>
      <c r="I160" s="22">
        <v>0</v>
      </c>
      <c r="J160" s="22">
        <v>0</v>
      </c>
      <c r="K160" s="22">
        <v>0</v>
      </c>
      <c r="L160" s="22">
        <v>0</v>
      </c>
      <c r="M160" s="22">
        <v>0</v>
      </c>
      <c r="N160" s="22">
        <v>0</v>
      </c>
      <c r="O160" s="22">
        <v>0</v>
      </c>
      <c r="P160" s="22">
        <v>0</v>
      </c>
      <c r="Q160" s="22">
        <v>0</v>
      </c>
      <c r="R160" s="22">
        <v>0</v>
      </c>
      <c r="S160" s="22">
        <v>0</v>
      </c>
      <c r="T160" s="22">
        <v>0</v>
      </c>
      <c r="U160" s="22">
        <v>0</v>
      </c>
      <c r="V160" s="22">
        <v>0</v>
      </c>
      <c r="W160" s="22">
        <v>0</v>
      </c>
      <c r="X160" s="22">
        <v>0</v>
      </c>
      <c r="Y160" s="22">
        <v>0</v>
      </c>
      <c r="Z160" s="2">
        <f t="shared" si="10"/>
        <v>0</v>
      </c>
    </row>
    <row r="161" spans="1:26" x14ac:dyDescent="0.2">
      <c r="A161" t="s">
        <v>50</v>
      </c>
      <c r="B161" s="2">
        <f t="shared" ref="B161:Z161" si="11">SUM(B138:B160)</f>
        <v>0</v>
      </c>
      <c r="C161" s="2">
        <f t="shared" si="11"/>
        <v>0</v>
      </c>
      <c r="D161" s="2">
        <f t="shared" si="11"/>
        <v>0</v>
      </c>
      <c r="E161" s="2">
        <f t="shared" si="11"/>
        <v>0</v>
      </c>
      <c r="F161" s="2">
        <f t="shared" si="11"/>
        <v>0</v>
      </c>
      <c r="G161" s="2">
        <f t="shared" si="11"/>
        <v>0</v>
      </c>
      <c r="H161" s="2">
        <f t="shared" si="11"/>
        <v>0</v>
      </c>
      <c r="I161" s="2">
        <f t="shared" si="11"/>
        <v>0</v>
      </c>
      <c r="J161" s="2">
        <f t="shared" si="11"/>
        <v>0</v>
      </c>
      <c r="K161" s="2">
        <f t="shared" si="11"/>
        <v>0</v>
      </c>
      <c r="L161" s="2">
        <f t="shared" si="11"/>
        <v>0</v>
      </c>
      <c r="M161" s="2">
        <f t="shared" si="11"/>
        <v>0</v>
      </c>
      <c r="N161" s="2">
        <f t="shared" si="11"/>
        <v>0</v>
      </c>
      <c r="O161" s="2">
        <f t="shared" si="11"/>
        <v>0</v>
      </c>
      <c r="P161" s="2">
        <f t="shared" si="11"/>
        <v>0</v>
      </c>
      <c r="Q161" s="2">
        <f t="shared" si="11"/>
        <v>0</v>
      </c>
      <c r="R161" s="2">
        <f t="shared" si="11"/>
        <v>0</v>
      </c>
      <c r="S161" s="2">
        <f t="shared" si="11"/>
        <v>0</v>
      </c>
      <c r="T161" s="2">
        <f t="shared" si="11"/>
        <v>0</v>
      </c>
      <c r="U161" s="2">
        <f t="shared" si="11"/>
        <v>0</v>
      </c>
      <c r="V161" s="2">
        <f t="shared" si="11"/>
        <v>0</v>
      </c>
      <c r="W161" s="2">
        <f t="shared" si="11"/>
        <v>0</v>
      </c>
      <c r="X161" s="2">
        <f t="shared" si="11"/>
        <v>0</v>
      </c>
      <c r="Y161" s="2">
        <f t="shared" si="11"/>
        <v>0</v>
      </c>
      <c r="Z161" s="2">
        <f t="shared" si="11"/>
        <v>0</v>
      </c>
    </row>
  </sheetData>
  <pageMargins left="0.7" right="0.7" top="0.75" bottom="0.75" header="0.3" footer="0.3"/>
  <pageSetup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workbookViewId="0">
      <selection activeCell="F26" sqref="F26"/>
    </sheetView>
  </sheetViews>
  <sheetFormatPr defaultRowHeight="12.75" x14ac:dyDescent="0.2"/>
  <cols>
    <col min="1" max="1" width="29.85546875" customWidth="1"/>
    <col min="2" max="2" width="9.5703125" bestFit="1" customWidth="1"/>
    <col min="3" max="3" width="5.85546875" bestFit="1" customWidth="1"/>
    <col min="4" max="4" width="10.5703125" bestFit="1" customWidth="1"/>
    <col min="5" max="5" width="9.5703125" bestFit="1" customWidth="1"/>
    <col min="6" max="6" width="10.5703125" bestFit="1" customWidth="1"/>
    <col min="7" max="7" width="10.7109375" bestFit="1" customWidth="1"/>
    <col min="8" max="8" width="11.5703125" bestFit="1" customWidth="1"/>
    <col min="9" max="9" width="11.42578125" bestFit="1" customWidth="1"/>
    <col min="10" max="10" width="10.5703125" bestFit="1" customWidth="1"/>
    <col min="11" max="11" width="11.5703125" bestFit="1" customWidth="1"/>
    <col min="12" max="12" width="15.42578125" bestFit="1" customWidth="1"/>
    <col min="13" max="13" width="11.5703125" bestFit="1" customWidth="1"/>
    <col min="14" max="14" width="9.5703125" bestFit="1" customWidth="1"/>
    <col min="15" max="15" width="9.7109375" bestFit="1" customWidth="1"/>
    <col min="16" max="16" width="10.5703125" bestFit="1" customWidth="1"/>
    <col min="17" max="18" width="11.5703125" bestFit="1" customWidth="1"/>
    <col min="19" max="19" width="9.5703125" bestFit="1" customWidth="1"/>
    <col min="20" max="20" width="10.5703125" bestFit="1" customWidth="1"/>
    <col min="21" max="21" width="11.5703125" bestFit="1" customWidth="1"/>
    <col min="22" max="23" width="9.5703125" bestFit="1" customWidth="1"/>
    <col min="24" max="24" width="11.5703125" bestFit="1" customWidth="1"/>
    <col min="25" max="25" width="9.140625" customWidth="1"/>
    <col min="26" max="26" width="12.5703125" bestFit="1" customWidth="1"/>
  </cols>
  <sheetData>
    <row r="1" spans="1:26" x14ac:dyDescent="0.2">
      <c r="A1" s="4" t="s">
        <v>81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54</v>
      </c>
      <c r="B3" s="41">
        <v>483.39432000000238</v>
      </c>
      <c r="C3" s="39">
        <v>0</v>
      </c>
      <c r="D3" s="39">
        <v>6325.4208000000081</v>
      </c>
      <c r="E3" s="39">
        <v>585.56220000000121</v>
      </c>
      <c r="F3" s="39">
        <v>9057.7961999999916</v>
      </c>
      <c r="G3" s="39">
        <v>2513.2877999999905</v>
      </c>
      <c r="H3" s="39">
        <v>55964.616365098169</v>
      </c>
      <c r="I3" s="39">
        <v>4120.3851360000072</v>
      </c>
      <c r="J3" s="39">
        <v>1386.2244480000029</v>
      </c>
      <c r="K3" s="39">
        <v>17926.96577426255</v>
      </c>
      <c r="L3" s="39">
        <v>0</v>
      </c>
      <c r="M3" s="39">
        <v>12551.292960000001</v>
      </c>
      <c r="N3" s="39">
        <v>147.16800000000006</v>
      </c>
      <c r="O3" s="39">
        <v>0</v>
      </c>
      <c r="P3" s="39">
        <v>6125.9906400000018</v>
      </c>
      <c r="Q3" s="39">
        <v>21023.684640000007</v>
      </c>
      <c r="R3" s="39">
        <v>34953.065760000063</v>
      </c>
      <c r="S3" s="39">
        <v>0</v>
      </c>
      <c r="T3" s="39">
        <v>4513.8774913160159</v>
      </c>
      <c r="U3" s="39">
        <v>18444.312536042195</v>
      </c>
      <c r="V3" s="39">
        <v>68.590799999999632</v>
      </c>
      <c r="W3" s="39">
        <v>8937.828000000085</v>
      </c>
      <c r="X3" s="39">
        <v>17440.576471296732</v>
      </c>
      <c r="Y3" s="45">
        <v>1454.5822320000038</v>
      </c>
      <c r="Z3" s="20">
        <f>SUM(B3:Y3)</f>
        <v>224024.62257401587</v>
      </c>
    </row>
    <row r="4" spans="1:26" x14ac:dyDescent="0.2">
      <c r="A4" t="s">
        <v>62</v>
      </c>
      <c r="B4" s="40">
        <v>483.38298500000002</v>
      </c>
      <c r="C4" s="37">
        <v>0</v>
      </c>
      <c r="D4" s="37">
        <v>6323.2763760000007</v>
      </c>
      <c r="E4" s="37">
        <v>585.54237499999999</v>
      </c>
      <c r="F4" s="37">
        <v>9056.5715820000005</v>
      </c>
      <c r="G4" s="37">
        <v>2512.6973749999997</v>
      </c>
      <c r="H4" s="37">
        <v>55810.505573999995</v>
      </c>
      <c r="I4" s="37">
        <v>4120.0229909999998</v>
      </c>
      <c r="J4" s="37">
        <v>1386.0683749999998</v>
      </c>
      <c r="K4" s="37">
        <v>16014.110098999998</v>
      </c>
      <c r="L4" s="37">
        <v>0</v>
      </c>
      <c r="M4" s="37">
        <v>12547.160215000002</v>
      </c>
      <c r="N4" s="37">
        <v>147.14337499999999</v>
      </c>
      <c r="O4" s="37">
        <v>0</v>
      </c>
      <c r="P4" s="37">
        <v>2132.953</v>
      </c>
      <c r="Q4" s="37">
        <v>21020.641351000002</v>
      </c>
      <c r="R4" s="37">
        <v>34947.858129999986</v>
      </c>
      <c r="S4" s="37">
        <v>0</v>
      </c>
      <c r="T4" s="37">
        <v>4513.3240919999998</v>
      </c>
      <c r="U4" s="37">
        <v>18441.964533000002</v>
      </c>
      <c r="V4" s="37">
        <v>68.587406000000001</v>
      </c>
      <c r="W4" s="37">
        <v>8932.9809999999998</v>
      </c>
      <c r="X4" s="37">
        <v>16630.277945000002</v>
      </c>
      <c r="Y4" s="43">
        <v>1454.377068</v>
      </c>
      <c r="Z4" s="20">
        <f t="shared" ref="Z4:Z5" si="0">SUM(B4:Y4)</f>
        <v>217129.44584699997</v>
      </c>
    </row>
    <row r="5" spans="1:26" x14ac:dyDescent="0.2">
      <c r="A5" t="s">
        <v>63</v>
      </c>
      <c r="B5" s="38">
        <v>0</v>
      </c>
      <c r="C5" s="42">
        <v>0</v>
      </c>
      <c r="D5" s="42">
        <v>0</v>
      </c>
      <c r="E5" s="42">
        <v>0</v>
      </c>
      <c r="F5" s="42">
        <v>0</v>
      </c>
      <c r="G5" s="42">
        <v>0</v>
      </c>
      <c r="H5" s="42">
        <v>0</v>
      </c>
      <c r="I5" s="42">
        <v>0</v>
      </c>
      <c r="J5" s="42">
        <v>0</v>
      </c>
      <c r="K5" s="42">
        <v>1870.1788750000001</v>
      </c>
      <c r="L5" s="42">
        <v>0</v>
      </c>
      <c r="M5" s="42">
        <v>0</v>
      </c>
      <c r="N5" s="42">
        <v>0</v>
      </c>
      <c r="O5" s="42">
        <v>0</v>
      </c>
      <c r="P5" s="42">
        <v>3992.651875</v>
      </c>
      <c r="Q5" s="42">
        <v>0</v>
      </c>
      <c r="R5" s="42">
        <v>0</v>
      </c>
      <c r="S5" s="42">
        <v>0</v>
      </c>
      <c r="T5" s="42">
        <v>0</v>
      </c>
      <c r="U5" s="42">
        <v>0</v>
      </c>
      <c r="V5" s="42">
        <v>0</v>
      </c>
      <c r="W5" s="42">
        <v>0</v>
      </c>
      <c r="X5" s="42">
        <v>0</v>
      </c>
      <c r="Y5" s="44">
        <v>0</v>
      </c>
      <c r="Z5" s="20">
        <f t="shared" si="0"/>
        <v>5862.8307500000001</v>
      </c>
    </row>
    <row r="6" spans="1:26" x14ac:dyDescent="0.2">
      <c r="A6" t="s">
        <v>55</v>
      </c>
      <c r="B6" s="2">
        <f>B3-B4-B5</f>
        <v>1.1335000002361539E-2</v>
      </c>
      <c r="C6" s="2">
        <f t="shared" ref="C6:Y6" si="1">C3-C4-C5</f>
        <v>0</v>
      </c>
      <c r="D6" s="2">
        <f t="shared" si="1"/>
        <v>2.1444240000073478</v>
      </c>
      <c r="E6" s="2">
        <f t="shared" si="1"/>
        <v>1.982500000121945E-2</v>
      </c>
      <c r="F6" s="2">
        <f t="shared" si="1"/>
        <v>1.2246179999910964</v>
      </c>
      <c r="G6" s="2">
        <f t="shared" si="1"/>
        <v>0.59042499999077336</v>
      </c>
      <c r="H6" s="2">
        <f t="shared" si="1"/>
        <v>154.11079109817365</v>
      </c>
      <c r="I6" s="2">
        <f t="shared" si="1"/>
        <v>0.36214500000733096</v>
      </c>
      <c r="J6" s="2">
        <f t="shared" si="1"/>
        <v>0.15607300000306168</v>
      </c>
      <c r="K6" s="2">
        <f t="shared" si="1"/>
        <v>42.676800262551751</v>
      </c>
      <c r="L6" s="2">
        <f t="shared" si="1"/>
        <v>0</v>
      </c>
      <c r="M6" s="2">
        <f t="shared" si="1"/>
        <v>4.1327449999989767</v>
      </c>
      <c r="N6" s="2">
        <f t="shared" si="1"/>
        <v>2.4625000000071395E-2</v>
      </c>
      <c r="O6" s="2">
        <f t="shared" si="1"/>
        <v>0</v>
      </c>
      <c r="P6" s="2">
        <f t="shared" si="1"/>
        <v>0.38576500000181113</v>
      </c>
      <c r="Q6" s="2">
        <f t="shared" si="1"/>
        <v>3.0432890000047337</v>
      </c>
      <c r="R6" s="2">
        <f t="shared" si="1"/>
        <v>5.207630000077188</v>
      </c>
      <c r="S6" s="2">
        <f t="shared" si="1"/>
        <v>0</v>
      </c>
      <c r="T6" s="2">
        <f t="shared" si="1"/>
        <v>0.5533993160161117</v>
      </c>
      <c r="U6" s="2">
        <f t="shared" si="1"/>
        <v>2.3480030421924312</v>
      </c>
      <c r="V6" s="2">
        <f t="shared" si="1"/>
        <v>3.3939999996306369E-3</v>
      </c>
      <c r="W6" s="2">
        <f t="shared" si="1"/>
        <v>4.8470000000852451</v>
      </c>
      <c r="X6" s="2">
        <f t="shared" si="1"/>
        <v>810.29852629673042</v>
      </c>
      <c r="Y6" s="2">
        <f t="shared" si="1"/>
        <v>0.20516400000383328</v>
      </c>
      <c r="Z6" s="20">
        <f>Z3-Z4-Z5</f>
        <v>1032.3459770159034</v>
      </c>
    </row>
    <row r="8" spans="1:26" x14ac:dyDescent="0.2">
      <c r="B8" s="2"/>
      <c r="C8" s="2"/>
      <c r="D8" s="2"/>
      <c r="E8" s="2"/>
      <c r="F8" s="2"/>
      <c r="G8" s="2"/>
      <c r="H8" s="2"/>
      <c r="I8" s="2"/>
      <c r="J8" s="2"/>
      <c r="K8" s="2"/>
      <c r="L8" s="2"/>
      <c r="M8" s="2"/>
      <c r="N8" s="2"/>
      <c r="O8" s="2"/>
      <c r="P8" s="2"/>
      <c r="Q8" s="2"/>
      <c r="R8" s="2"/>
      <c r="S8" s="2"/>
      <c r="T8" s="2"/>
      <c r="U8" s="2"/>
      <c r="V8" s="2"/>
      <c r="W8" s="2"/>
      <c r="X8" s="2"/>
      <c r="Y8" s="2"/>
      <c r="Z8" s="2"/>
    </row>
    <row r="10" spans="1:26" x14ac:dyDescent="0.2">
      <c r="B10" s="3"/>
      <c r="C10" s="3"/>
      <c r="D10" s="3"/>
      <c r="E10" s="3"/>
      <c r="F10" s="3"/>
      <c r="G10" s="3"/>
      <c r="H10" s="3"/>
      <c r="I10" s="3"/>
      <c r="J10" s="3"/>
      <c r="K10" s="3"/>
      <c r="L10" s="3"/>
      <c r="M10" s="3"/>
      <c r="N10" s="3"/>
      <c r="O10" s="3"/>
      <c r="P10" s="3"/>
      <c r="Q10" s="3"/>
      <c r="R10" s="3"/>
      <c r="S10" s="3"/>
      <c r="T10" s="3"/>
      <c r="U10" s="3"/>
      <c r="V10" s="3"/>
      <c r="W10" s="3"/>
      <c r="X10" s="3"/>
    </row>
    <row r="11" spans="1:26" x14ac:dyDescent="0.2">
      <c r="B11" s="3"/>
      <c r="C11" s="3"/>
      <c r="D11" s="3"/>
      <c r="E11" s="3"/>
      <c r="F11" s="3"/>
      <c r="G11" s="3"/>
      <c r="H11" s="3"/>
      <c r="I11" s="3"/>
      <c r="J11" s="3"/>
      <c r="K11" s="3"/>
      <c r="L11" s="3"/>
      <c r="M11" s="3"/>
      <c r="N11" s="3"/>
      <c r="O11" s="3"/>
      <c r="P11" s="3"/>
      <c r="Q11" s="3"/>
      <c r="R11" s="3"/>
      <c r="S11" s="3"/>
      <c r="T11" s="3"/>
      <c r="U11" s="3"/>
      <c r="V11" s="3"/>
      <c r="W11" s="3"/>
      <c r="X11" s="3"/>
      <c r="Y11" s="3"/>
    </row>
    <row r="12" spans="1:26" x14ac:dyDescent="0.2">
      <c r="B12" s="3"/>
      <c r="C12" s="3"/>
      <c r="D12" s="3"/>
      <c r="E12" s="3"/>
      <c r="F12" s="3"/>
      <c r="G12" s="3"/>
      <c r="H12" s="3"/>
      <c r="I12" s="3"/>
      <c r="J12" s="3"/>
      <c r="K12" s="3"/>
      <c r="L12" s="3"/>
      <c r="M12" s="3"/>
      <c r="N12" s="3"/>
      <c r="O12" s="3"/>
      <c r="P12" s="3"/>
      <c r="Q12" s="3"/>
      <c r="R12" s="3"/>
      <c r="S12" s="3"/>
      <c r="T12" s="3"/>
      <c r="U12" s="3"/>
      <c r="V12" s="3"/>
      <c r="W12" s="3"/>
      <c r="X12" s="3"/>
    </row>
    <row r="13" spans="1:26" x14ac:dyDescent="0.2">
      <c r="A13" s="1"/>
      <c r="B13" s="1"/>
    </row>
    <row r="14" spans="1:26" x14ac:dyDescent="0.2">
      <c r="A14" s="1"/>
      <c r="B14" s="1"/>
    </row>
    <row r="15" spans="1:26" x14ac:dyDescent="0.2">
      <c r="A15" s="1"/>
      <c r="B15" s="1"/>
    </row>
    <row r="16" spans="1:26"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row>
  </sheetData>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Capacity,Gen,Fuel</vt:lpstr>
      <vt:lpstr>Emissions</vt:lpstr>
      <vt:lpstr>WindCurtailment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Carroll, Rebecca</dc:creator>
  <cp:lastModifiedBy>Luciani, Ralph</cp:lastModifiedBy>
  <cp:lastPrinted>2012-09-17T19:33:35Z</cp:lastPrinted>
  <dcterms:created xsi:type="dcterms:W3CDTF">2012-08-31T17:45:14Z</dcterms:created>
  <dcterms:modified xsi:type="dcterms:W3CDTF">2012-11-12T23:32:35Z</dcterms:modified>
</cp:coreProperties>
</file>